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80" yWindow="65521" windowWidth="7440" windowHeight="8760" tabRatio="710" firstSheet="2" activeTab="3"/>
  </bookViews>
  <sheets>
    <sheet name="Work" sheetId="1" state="hidden" r:id="rId1"/>
    <sheet name="labels" sheetId="2" state="hidden" r:id="rId2"/>
    <sheet name="Data" sheetId="3" r:id="rId3"/>
    <sheet name="English" sheetId="4" r:id="rId4"/>
    <sheet name="French" sheetId="5" r:id="rId5"/>
    <sheet name="Spanish" sheetId="6" r:id="rId6"/>
  </sheets>
  <definedNames>
    <definedName name="_xlnm.Print_Area" localSheetId="2">'Data'!$A$1:$E$14</definedName>
  </definedNames>
  <calcPr fullCalcOnLoad="1"/>
</workbook>
</file>

<file path=xl/sharedStrings.xml><?xml version="1.0" encoding="utf-8"?>
<sst xmlns="http://schemas.openxmlformats.org/spreadsheetml/2006/main" count="90" uniqueCount="48">
  <si>
    <t>(Percentage)</t>
  </si>
  <si>
    <t>Exports</t>
  </si>
  <si>
    <t>Imports</t>
  </si>
  <si>
    <t>Western Europe</t>
  </si>
  <si>
    <t>Asia</t>
  </si>
  <si>
    <t>North America</t>
  </si>
  <si>
    <t>(En pourcentage)</t>
  </si>
  <si>
    <t>(En porcentaje)</t>
  </si>
  <si>
    <t>World</t>
  </si>
  <si>
    <t>Latin America</t>
  </si>
  <si>
    <t>Middle East</t>
  </si>
  <si>
    <t>Africa</t>
  </si>
  <si>
    <t>EXPORTS FROM</t>
  </si>
  <si>
    <t>IMPORTS INTO</t>
  </si>
  <si>
    <t>EXPORTS PLUS IMPORTS</t>
  </si>
  <si>
    <t>DATA ENTRY</t>
  </si>
  <si>
    <t>nes</t>
  </si>
  <si>
    <t>SHARES FOR CHART</t>
  </si>
  <si>
    <r>
      <t xml:space="preserve">RANKED </t>
    </r>
    <r>
      <rPr>
        <b/>
        <sz val="7"/>
        <color indexed="10"/>
        <rFont val="Frutiger 47LightCn"/>
        <family val="2"/>
      </rPr>
      <t>(COPY / PASTE AS VALUE - SORT ASCENDING ON IMPORTS)</t>
    </r>
  </si>
  <si>
    <t>SHARES FOR TABLE</t>
  </si>
  <si>
    <t>Importations</t>
  </si>
  <si>
    <t>Importaciones</t>
  </si>
  <si>
    <t xml:space="preserve">    Moyen-Orient</t>
  </si>
  <si>
    <t xml:space="preserve">    Oriente Medio</t>
  </si>
  <si>
    <t xml:space="preserve">    Afrique</t>
  </si>
  <si>
    <t xml:space="preserve">    África</t>
  </si>
  <si>
    <t xml:space="preserve">    Europe c./o., Etats baltes, CEI</t>
  </si>
  <si>
    <t xml:space="preserve">    Europa C./O., Estados Bálticos, CEI</t>
  </si>
  <si>
    <t xml:space="preserve">    Amérique latine</t>
  </si>
  <si>
    <t xml:space="preserve">    América Latina</t>
  </si>
  <si>
    <t xml:space="preserve">    Amérique du Nord</t>
  </si>
  <si>
    <t xml:space="preserve">    América del Norte</t>
  </si>
  <si>
    <t xml:space="preserve">    Asie</t>
  </si>
  <si>
    <t xml:space="preserve">    Asia</t>
  </si>
  <si>
    <t xml:space="preserve">    Europe occidentale</t>
  </si>
  <si>
    <t xml:space="preserve">    Europa Occidental</t>
  </si>
  <si>
    <t>Exportations</t>
  </si>
  <si>
    <t>Exportaciones</t>
  </si>
  <si>
    <t>C./E. Europe/Baltic States/CIS</t>
  </si>
  <si>
    <t>Chart IV.5</t>
  </si>
  <si>
    <t>Graphique IV.5</t>
  </si>
  <si>
    <t>Gráfico IV.5</t>
  </si>
  <si>
    <t>Regional shares in world trade in fuels, 2002</t>
  </si>
  <si>
    <t>Fr</t>
  </si>
  <si>
    <t>Sp</t>
  </si>
  <si>
    <t>Regional shares in world trade in fuels, 2003</t>
  </si>
  <si>
    <t>Partes regionales en el comercio mundial de combustibles, 2003</t>
  </si>
  <si>
    <t>Parts des régions dans le commerce mondial des combustibles, 2003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</si>
</sst>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_)"/>
    <numFmt numFmtId="195" formatCode="0.0"/>
  </numFmts>
  <fonts count="15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7"/>
      <name val="Frutiger 45 Light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b/>
      <sz val="7"/>
      <name val="Frutiger 47LightCn"/>
      <family val="2"/>
    </font>
    <font>
      <sz val="7"/>
      <color indexed="12"/>
      <name val="Frutiger 47LightCn"/>
      <family val="2"/>
    </font>
    <font>
      <b/>
      <sz val="7"/>
      <color indexed="10"/>
      <name val="Frutiger 47LightCn"/>
      <family val="2"/>
    </font>
    <font>
      <b/>
      <sz val="7"/>
      <color indexed="12"/>
      <name val="Frutiger 47LightCn"/>
      <family val="2"/>
    </font>
    <font>
      <u val="single"/>
      <sz val="12"/>
      <color indexed="12"/>
      <name val="CG Times"/>
      <family val="0"/>
    </font>
    <font>
      <sz val="7"/>
      <color indexed="10"/>
      <name val="Frutiger 47LightCn"/>
      <family val="0"/>
    </font>
    <font>
      <sz val="8.75"/>
      <name val="Arial"/>
      <family val="0"/>
    </font>
    <font>
      <sz val="9"/>
      <name val="Frutiger 45 Light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194" fontId="2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194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95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195" fontId="2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1" fontId="2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95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2" borderId="0" xfId="0" applyFont="1" applyFill="1" applyAlignment="1">
      <alignment/>
    </xf>
    <xf numFmtId="0" fontId="4" fillId="2" borderId="0" xfId="0" applyFont="1" applyFill="1" applyAlignment="1" applyProtection="1">
      <alignment vertical="center"/>
      <protection/>
    </xf>
    <xf numFmtId="0" fontId="5" fillId="2" borderId="0" xfId="0" applyFont="1" applyFill="1" applyAlignment="1" applyProtection="1">
      <alignment vertical="center"/>
      <protection/>
    </xf>
    <xf numFmtId="0" fontId="3" fillId="2" borderId="0" xfId="0" applyFont="1" applyFill="1" applyAlignment="1">
      <alignment vertic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3175"/>
          <c:w val="0.9005"/>
          <c:h val="0.96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Work!$H$19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Work!$G$20:$G$26</c:f>
              <c:strCache>
                <c:ptCount val="7"/>
                <c:pt idx="0">
                  <c:v>Middle East</c:v>
                </c:pt>
                <c:pt idx="1">
                  <c:v>Africa</c:v>
                </c:pt>
                <c:pt idx="2">
                  <c:v>C./E. Europe/Baltic States/CIS</c:v>
                </c:pt>
                <c:pt idx="3">
                  <c:v>Latin America</c:v>
                </c:pt>
                <c:pt idx="4">
                  <c:v>North America</c:v>
                </c:pt>
                <c:pt idx="5">
                  <c:v>Asia</c:v>
                </c:pt>
                <c:pt idx="6">
                  <c:v>Western Europe</c:v>
                </c:pt>
              </c:strCache>
            </c:strRef>
          </c:cat>
          <c:val>
            <c:numRef>
              <c:f>Work!$H$20:$H$26</c:f>
              <c:numCache>
                <c:ptCount val="7"/>
                <c:pt idx="0">
                  <c:v>1.0818209232530434</c:v>
                </c:pt>
                <c:pt idx="1">
                  <c:v>1.918792712589124</c:v>
                </c:pt>
                <c:pt idx="2">
                  <c:v>4.09654720027329</c:v>
                </c:pt>
                <c:pt idx="3">
                  <c:v>4.53429233773052</c:v>
                </c:pt>
                <c:pt idx="4">
                  <c:v>21.43092398425649</c:v>
                </c:pt>
                <c:pt idx="5">
                  <c:v>30.497746028461542</c:v>
                </c:pt>
                <c:pt idx="6">
                  <c:v>33.025323109021166</c:v>
                </c:pt>
              </c:numCache>
            </c:numRef>
          </c:val>
        </c:ser>
        <c:ser>
          <c:idx val="1"/>
          <c:order val="1"/>
          <c:tx>
            <c:strRef>
              <c:f>Work!$I$19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Work!$G$20:$G$26</c:f>
              <c:strCache>
                <c:ptCount val="7"/>
                <c:pt idx="0">
                  <c:v>Middle East</c:v>
                </c:pt>
                <c:pt idx="1">
                  <c:v>Africa</c:v>
                </c:pt>
                <c:pt idx="2">
                  <c:v>C./E. Europe/Baltic States/CIS</c:v>
                </c:pt>
                <c:pt idx="3">
                  <c:v>Latin America</c:v>
                </c:pt>
                <c:pt idx="4">
                  <c:v>North America</c:v>
                </c:pt>
                <c:pt idx="5">
                  <c:v>Asia</c:v>
                </c:pt>
                <c:pt idx="6">
                  <c:v>Western Europe</c:v>
                </c:pt>
              </c:strCache>
            </c:strRef>
          </c:cat>
          <c:val>
            <c:numRef>
              <c:f>Work!$I$20:$I$26</c:f>
              <c:numCache>
                <c:ptCount val="7"/>
                <c:pt idx="0">
                  <c:v>28.24771707916308</c:v>
                </c:pt>
                <c:pt idx="1">
                  <c:v>11.114704513142492</c:v>
                </c:pt>
                <c:pt idx="2">
                  <c:v>12.565951509311313</c:v>
                </c:pt>
                <c:pt idx="3">
                  <c:v>7.999583803731772</c:v>
                </c:pt>
                <c:pt idx="4">
                  <c:v>7.688422751471581</c:v>
                </c:pt>
                <c:pt idx="5">
                  <c:v>12.241659724327794</c:v>
                </c:pt>
                <c:pt idx="6">
                  <c:v>20.141960618851968</c:v>
                </c:pt>
              </c:numCache>
            </c:numRef>
          </c:val>
        </c:ser>
        <c:gapWidth val="70"/>
        <c:axId val="13514168"/>
        <c:axId val="54518649"/>
      </c:barChart>
      <c:catAx>
        <c:axId val="1351416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518649"/>
        <c:crosses val="autoZero"/>
        <c:auto val="1"/>
        <c:lblOffset val="100"/>
        <c:noMultiLvlLbl val="0"/>
      </c:catAx>
      <c:valAx>
        <c:axId val="54518649"/>
        <c:scaling>
          <c:orientation val="minMax"/>
          <c:max val="60"/>
        </c:scaling>
        <c:axPos val="b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5141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3"/>
          <c:y val="0.3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3175"/>
          <c:w val="0.9005"/>
          <c:h val="0.96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Work!$M$19</c:f>
              <c:strCache>
                <c:ptCount val="1"/>
                <c:pt idx="0">
                  <c:v>Importations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Work!$M$20:$M$26</c:f>
              <c:strCache>
                <c:ptCount val="7"/>
                <c:pt idx="0">
                  <c:v>    Moyen-Orient</c:v>
                </c:pt>
                <c:pt idx="1">
                  <c:v>    Afrique</c:v>
                </c:pt>
                <c:pt idx="2">
                  <c:v>    Europe c./o., Etats baltes, CEI</c:v>
                </c:pt>
                <c:pt idx="3">
                  <c:v>    Amérique latine</c:v>
                </c:pt>
                <c:pt idx="4">
                  <c:v>    Amérique du Nord</c:v>
                </c:pt>
                <c:pt idx="5">
                  <c:v>    Asie</c:v>
                </c:pt>
                <c:pt idx="6">
                  <c:v>    Europe occidentale</c:v>
                </c:pt>
              </c:strCache>
            </c:strRef>
          </c:cat>
          <c:val>
            <c:numRef>
              <c:f>Work!$H$20:$H$26</c:f>
              <c:numCache>
                <c:ptCount val="7"/>
                <c:pt idx="0">
                  <c:v>1.0818209232530434</c:v>
                </c:pt>
                <c:pt idx="1">
                  <c:v>1.918792712589124</c:v>
                </c:pt>
                <c:pt idx="2">
                  <c:v>4.09654720027329</c:v>
                </c:pt>
                <c:pt idx="3">
                  <c:v>4.53429233773052</c:v>
                </c:pt>
                <c:pt idx="4">
                  <c:v>21.43092398425649</c:v>
                </c:pt>
                <c:pt idx="5">
                  <c:v>30.497746028461542</c:v>
                </c:pt>
                <c:pt idx="6">
                  <c:v>33.025323109021166</c:v>
                </c:pt>
              </c:numCache>
            </c:numRef>
          </c:val>
        </c:ser>
        <c:ser>
          <c:idx val="1"/>
          <c:order val="1"/>
          <c:tx>
            <c:strRef>
              <c:f>Work!$M$29</c:f>
              <c:strCache>
                <c:ptCount val="1"/>
                <c:pt idx="0">
                  <c:v>Exportations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Work!$M$20:$M$26</c:f>
              <c:strCache>
                <c:ptCount val="7"/>
                <c:pt idx="0">
                  <c:v>    Moyen-Orient</c:v>
                </c:pt>
                <c:pt idx="1">
                  <c:v>    Afrique</c:v>
                </c:pt>
                <c:pt idx="2">
                  <c:v>    Europe c./o., Etats baltes, CEI</c:v>
                </c:pt>
                <c:pt idx="3">
                  <c:v>    Amérique latine</c:v>
                </c:pt>
                <c:pt idx="4">
                  <c:v>    Amérique du Nord</c:v>
                </c:pt>
                <c:pt idx="5">
                  <c:v>    Asie</c:v>
                </c:pt>
                <c:pt idx="6">
                  <c:v>    Europe occidentale</c:v>
                </c:pt>
              </c:strCache>
            </c:strRef>
          </c:cat>
          <c:val>
            <c:numRef>
              <c:f>Work!$I$20:$I$26</c:f>
              <c:numCache>
                <c:ptCount val="7"/>
                <c:pt idx="0">
                  <c:v>28.24771707916308</c:v>
                </c:pt>
                <c:pt idx="1">
                  <c:v>11.114704513142492</c:v>
                </c:pt>
                <c:pt idx="2">
                  <c:v>12.565951509311313</c:v>
                </c:pt>
                <c:pt idx="3">
                  <c:v>7.999583803731772</c:v>
                </c:pt>
                <c:pt idx="4">
                  <c:v>7.688422751471581</c:v>
                </c:pt>
                <c:pt idx="5">
                  <c:v>12.241659724327794</c:v>
                </c:pt>
                <c:pt idx="6">
                  <c:v>20.141960618851968</c:v>
                </c:pt>
              </c:numCache>
            </c:numRef>
          </c:val>
        </c:ser>
        <c:gapWidth val="70"/>
        <c:axId val="20905794"/>
        <c:axId val="53934419"/>
      </c:barChart>
      <c:catAx>
        <c:axId val="2090579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3934419"/>
        <c:crosses val="autoZero"/>
        <c:auto val="1"/>
        <c:lblOffset val="100"/>
        <c:noMultiLvlLbl val="0"/>
      </c:catAx>
      <c:valAx>
        <c:axId val="53934419"/>
        <c:scaling>
          <c:orientation val="minMax"/>
          <c:max val="60"/>
        </c:scaling>
        <c:axPos val="b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09057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35"/>
          <c:y val="0.37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3175"/>
          <c:w val="0.9005"/>
          <c:h val="0.96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Work!$N$19</c:f>
              <c:strCache>
                <c:ptCount val="1"/>
                <c:pt idx="0">
                  <c:v>Importaciones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Work!$N$20:$N$26</c:f>
              <c:strCache>
                <c:ptCount val="7"/>
                <c:pt idx="0">
                  <c:v>    Oriente Medio</c:v>
                </c:pt>
                <c:pt idx="1">
                  <c:v>    África</c:v>
                </c:pt>
                <c:pt idx="2">
                  <c:v>    Europa C./O., Estados Bálticos, CEI</c:v>
                </c:pt>
                <c:pt idx="3">
                  <c:v>    América Latina</c:v>
                </c:pt>
                <c:pt idx="4">
                  <c:v>    América del Norte</c:v>
                </c:pt>
                <c:pt idx="5">
                  <c:v>    Asia</c:v>
                </c:pt>
                <c:pt idx="6">
                  <c:v>    Europa Occidental</c:v>
                </c:pt>
              </c:strCache>
            </c:strRef>
          </c:cat>
          <c:val>
            <c:numRef>
              <c:f>Work!$H$20:$H$26</c:f>
              <c:numCache>
                <c:ptCount val="7"/>
                <c:pt idx="0">
                  <c:v>1.0818209232530434</c:v>
                </c:pt>
                <c:pt idx="1">
                  <c:v>1.918792712589124</c:v>
                </c:pt>
                <c:pt idx="2">
                  <c:v>4.09654720027329</c:v>
                </c:pt>
                <c:pt idx="3">
                  <c:v>4.53429233773052</c:v>
                </c:pt>
                <c:pt idx="4">
                  <c:v>21.43092398425649</c:v>
                </c:pt>
                <c:pt idx="5">
                  <c:v>30.497746028461542</c:v>
                </c:pt>
                <c:pt idx="6">
                  <c:v>33.025323109021166</c:v>
                </c:pt>
              </c:numCache>
            </c:numRef>
          </c:val>
        </c:ser>
        <c:ser>
          <c:idx val="1"/>
          <c:order val="1"/>
          <c:tx>
            <c:strRef>
              <c:f>Work!$N$29</c:f>
              <c:strCache>
                <c:ptCount val="1"/>
                <c:pt idx="0">
                  <c:v>Exportaciones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Work!$N$20:$N$26</c:f>
              <c:strCache>
                <c:ptCount val="7"/>
                <c:pt idx="0">
                  <c:v>    Oriente Medio</c:v>
                </c:pt>
                <c:pt idx="1">
                  <c:v>    África</c:v>
                </c:pt>
                <c:pt idx="2">
                  <c:v>    Europa C./O., Estados Bálticos, CEI</c:v>
                </c:pt>
                <c:pt idx="3">
                  <c:v>    América Latina</c:v>
                </c:pt>
                <c:pt idx="4">
                  <c:v>    América del Norte</c:v>
                </c:pt>
                <c:pt idx="5">
                  <c:v>    Asia</c:v>
                </c:pt>
                <c:pt idx="6">
                  <c:v>    Europa Occidental</c:v>
                </c:pt>
              </c:strCache>
            </c:strRef>
          </c:cat>
          <c:val>
            <c:numRef>
              <c:f>Work!$I$20:$I$26</c:f>
              <c:numCache>
                <c:ptCount val="7"/>
                <c:pt idx="0">
                  <c:v>28.24771707916308</c:v>
                </c:pt>
                <c:pt idx="1">
                  <c:v>11.114704513142492</c:v>
                </c:pt>
                <c:pt idx="2">
                  <c:v>12.565951509311313</c:v>
                </c:pt>
                <c:pt idx="3">
                  <c:v>7.999583803731772</c:v>
                </c:pt>
                <c:pt idx="4">
                  <c:v>7.688422751471581</c:v>
                </c:pt>
                <c:pt idx="5">
                  <c:v>12.241659724327794</c:v>
                </c:pt>
                <c:pt idx="6">
                  <c:v>20.141960618851968</c:v>
                </c:pt>
              </c:numCache>
            </c:numRef>
          </c:val>
        </c:ser>
        <c:gapWidth val="70"/>
        <c:axId val="15647724"/>
        <c:axId val="6611789"/>
      </c:barChart>
      <c:catAx>
        <c:axId val="1564772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611789"/>
        <c:crosses val="autoZero"/>
        <c:auto val="1"/>
        <c:lblOffset val="100"/>
        <c:noMultiLvlLbl val="0"/>
      </c:catAx>
      <c:valAx>
        <c:axId val="6611789"/>
        <c:scaling>
          <c:orientation val="minMax"/>
          <c:max val="60"/>
        </c:scaling>
        <c:axPos val="b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56477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3"/>
          <c:y val="0.37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7</xdr:col>
      <xdr:colOff>19050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123825" y="790575"/>
        <a:ext cx="413385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7</xdr:col>
      <xdr:colOff>19050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123825" y="790575"/>
        <a:ext cx="413385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7</xdr:col>
      <xdr:colOff>19050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123825" y="790575"/>
        <a:ext cx="413385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36"/>
  <sheetViews>
    <sheetView zoomScale="150" zoomScaleNormal="150" workbookViewId="0" topLeftCell="D1">
      <selection activeCell="H20" sqref="H20"/>
    </sheetView>
  </sheetViews>
  <sheetFormatPr defaultColWidth="9.00390625" defaultRowHeight="9" customHeight="1"/>
  <cols>
    <col min="1" max="1" width="3.00390625" style="2" customWidth="1"/>
    <col min="2" max="2" width="12.625" style="2" customWidth="1"/>
    <col min="3" max="4" width="6.625" style="2" customWidth="1"/>
    <col min="5" max="5" width="8.00390625" style="2" customWidth="1"/>
    <col min="6" max="6" width="2.00390625" style="2" customWidth="1"/>
    <col min="7" max="7" width="13.00390625" style="2" customWidth="1"/>
    <col min="8" max="9" width="6.625" style="2" customWidth="1"/>
    <col min="10" max="10" width="6.875" style="2" customWidth="1"/>
    <col min="11" max="11" width="2.75390625" style="2" customWidth="1"/>
    <col min="12" max="12" width="2.25390625" style="2" customWidth="1"/>
    <col min="13" max="13" width="9.25390625" style="2" customWidth="1"/>
    <col min="14" max="14" width="9.75390625" style="2" customWidth="1"/>
    <col min="15" max="16384" width="6.625" style="2" customWidth="1"/>
  </cols>
  <sheetData>
    <row r="1" ht="15" customHeight="1">
      <c r="B1" s="4" t="s">
        <v>39</v>
      </c>
    </row>
    <row r="2" ht="19.5" customHeight="1">
      <c r="B2" s="5" t="s">
        <v>42</v>
      </c>
    </row>
    <row r="5" spans="2:10" ht="9" customHeight="1">
      <c r="B5" s="28" t="s">
        <v>15</v>
      </c>
      <c r="C5" s="28"/>
      <c r="D5" s="28"/>
      <c r="E5" s="28"/>
      <c r="G5" s="28" t="s">
        <v>18</v>
      </c>
      <c r="H5" s="29"/>
      <c r="I5" s="29"/>
      <c r="J5" s="29"/>
    </row>
    <row r="6" spans="2:10" ht="9" customHeight="1">
      <c r="B6" s="10">
        <v>2003</v>
      </c>
      <c r="C6" s="27" t="s">
        <v>12</v>
      </c>
      <c r="D6" s="27" t="s">
        <v>13</v>
      </c>
      <c r="E6" s="27" t="s">
        <v>14</v>
      </c>
      <c r="G6" s="8">
        <f>B6</f>
        <v>2003</v>
      </c>
      <c r="H6" s="27" t="s">
        <v>12</v>
      </c>
      <c r="I6" s="27" t="s">
        <v>13</v>
      </c>
      <c r="J6" s="27" t="s">
        <v>14</v>
      </c>
    </row>
    <row r="7" spans="3:10" ht="9" customHeight="1">
      <c r="C7" s="27"/>
      <c r="D7" s="27"/>
      <c r="E7" s="27"/>
      <c r="H7" s="27"/>
      <c r="I7" s="27"/>
      <c r="J7" s="27"/>
    </row>
    <row r="8" spans="1:10" ht="9" customHeight="1">
      <c r="A8" s="2">
        <v>1</v>
      </c>
      <c r="B8" s="2" t="s">
        <v>8</v>
      </c>
      <c r="C8" s="18">
        <v>754319.4980692847</v>
      </c>
      <c r="D8" s="18">
        <v>754319.4980692847</v>
      </c>
      <c r="E8" s="18">
        <f>SUM(C8:D8)</f>
        <v>1508638.9961385694</v>
      </c>
      <c r="G8" s="2" t="s">
        <v>10</v>
      </c>
      <c r="H8" s="19">
        <v>213078.03768757457</v>
      </c>
      <c r="I8" s="19">
        <v>8160.3861582908585</v>
      </c>
      <c r="J8" s="18">
        <v>221238.42384586544</v>
      </c>
    </row>
    <row r="9" spans="1:14" ht="9" customHeight="1">
      <c r="A9" s="2">
        <v>2</v>
      </c>
      <c r="B9" s="2" t="s">
        <v>5</v>
      </c>
      <c r="C9" s="18">
        <v>57995.271908345116</v>
      </c>
      <c r="D9" s="18">
        <v>161657.63822965353</v>
      </c>
      <c r="E9" s="18">
        <f aca="true" t="shared" si="0" ref="E9:E16">SUM(C9:D9)</f>
        <v>219652.91013799864</v>
      </c>
      <c r="G9" s="2" t="s">
        <v>11</v>
      </c>
      <c r="H9" s="19">
        <v>83840.38329542057</v>
      </c>
      <c r="I9" s="19">
        <v>14473.827558592291</v>
      </c>
      <c r="J9" s="18">
        <v>98314.21085401287</v>
      </c>
      <c r="M9" s="2" t="s">
        <v>30</v>
      </c>
      <c r="N9" s="2" t="s">
        <v>31</v>
      </c>
    </row>
    <row r="10" spans="1:14" ht="9" customHeight="1">
      <c r="A10" s="2">
        <v>3</v>
      </c>
      <c r="B10" s="2" t="s">
        <v>9</v>
      </c>
      <c r="C10" s="18">
        <v>60342.4203959413</v>
      </c>
      <c r="D10" s="18">
        <v>34203.051202962895</v>
      </c>
      <c r="E10" s="18">
        <f t="shared" si="0"/>
        <v>94545.4715989042</v>
      </c>
      <c r="G10" s="2" t="s">
        <v>38</v>
      </c>
      <c r="H10" s="19">
        <v>94787.4223526668</v>
      </c>
      <c r="I10" s="19">
        <v>30901.05427927282</v>
      </c>
      <c r="J10" s="18">
        <v>125688.47663193963</v>
      </c>
      <c r="M10" s="2" t="s">
        <v>28</v>
      </c>
      <c r="N10" s="2" t="s">
        <v>29</v>
      </c>
    </row>
    <row r="11" spans="1:14" ht="9" customHeight="1">
      <c r="A11" s="2">
        <v>4</v>
      </c>
      <c r="B11" s="2" t="s">
        <v>3</v>
      </c>
      <c r="C11" s="18">
        <v>151934.73624143715</v>
      </c>
      <c r="D11" s="18">
        <v>249116.45151172794</v>
      </c>
      <c r="E11" s="18">
        <f t="shared" si="0"/>
        <v>401051.1877531651</v>
      </c>
      <c r="G11" s="2" t="s">
        <v>9</v>
      </c>
      <c r="H11" s="19">
        <v>60342.4203959413</v>
      </c>
      <c r="I11" s="19">
        <v>34203.051202962895</v>
      </c>
      <c r="J11" s="18">
        <v>94545.4715989042</v>
      </c>
      <c r="M11" s="2" t="s">
        <v>34</v>
      </c>
      <c r="N11" s="2" t="s">
        <v>35</v>
      </c>
    </row>
    <row r="12" spans="1:14" ht="9" customHeight="1">
      <c r="A12" s="2">
        <v>5</v>
      </c>
      <c r="B12" s="2" t="s">
        <v>38</v>
      </c>
      <c r="C12" s="18">
        <v>94787.4223526668</v>
      </c>
      <c r="D12" s="18">
        <v>30901.05427927282</v>
      </c>
      <c r="E12" s="18">
        <f t="shared" si="0"/>
        <v>125688.47663193963</v>
      </c>
      <c r="G12" s="2" t="s">
        <v>5</v>
      </c>
      <c r="H12" s="19">
        <v>57995.271908345116</v>
      </c>
      <c r="I12" s="19">
        <v>161657.63822965353</v>
      </c>
      <c r="J12" s="18">
        <v>219652.91013799864</v>
      </c>
      <c r="M12" s="2" t="s">
        <v>26</v>
      </c>
      <c r="N12" s="2" t="s">
        <v>27</v>
      </c>
    </row>
    <row r="13" spans="1:14" ht="9" customHeight="1">
      <c r="A13" s="2">
        <v>6</v>
      </c>
      <c r="B13" s="2" t="s">
        <v>11</v>
      </c>
      <c r="C13" s="18">
        <v>83840.38329542057</v>
      </c>
      <c r="D13" s="18">
        <v>14473.827558592291</v>
      </c>
      <c r="E13" s="18">
        <f t="shared" si="0"/>
        <v>98314.21085401287</v>
      </c>
      <c r="G13" s="2" t="s">
        <v>4</v>
      </c>
      <c r="H13" s="19">
        <v>92341.2261878992</v>
      </c>
      <c r="I13" s="19">
        <v>230050.44476433634</v>
      </c>
      <c r="J13" s="18">
        <v>322391.6709522355</v>
      </c>
      <c r="M13" s="2" t="s">
        <v>24</v>
      </c>
      <c r="N13" s="2" t="s">
        <v>25</v>
      </c>
    </row>
    <row r="14" spans="1:14" ht="9" customHeight="1">
      <c r="A14" s="2">
        <v>7</v>
      </c>
      <c r="B14" s="2" t="s">
        <v>10</v>
      </c>
      <c r="C14" s="18">
        <v>213078.03768757457</v>
      </c>
      <c r="D14" s="18">
        <v>8160.3861582908585</v>
      </c>
      <c r="E14" s="18">
        <f t="shared" si="0"/>
        <v>221238.42384586544</v>
      </c>
      <c r="G14" s="2" t="s">
        <v>3</v>
      </c>
      <c r="H14" s="19">
        <v>151934.73624143715</v>
      </c>
      <c r="I14" s="19">
        <v>249116.45151172794</v>
      </c>
      <c r="J14" s="18">
        <v>401051.1877531651</v>
      </c>
      <c r="M14" s="2" t="s">
        <v>22</v>
      </c>
      <c r="N14" s="2" t="s">
        <v>23</v>
      </c>
    </row>
    <row r="15" spans="1:14" ht="9" customHeight="1">
      <c r="A15" s="2">
        <v>8</v>
      </c>
      <c r="B15" s="2" t="s">
        <v>4</v>
      </c>
      <c r="C15" s="18">
        <v>92341.2261878992</v>
      </c>
      <c r="D15" s="18">
        <v>230050.44476433634</v>
      </c>
      <c r="E15" s="18">
        <f t="shared" si="0"/>
        <v>322391.6709522355</v>
      </c>
      <c r="G15" s="2" t="s">
        <v>8</v>
      </c>
      <c r="H15" s="19">
        <v>754319.4980692847</v>
      </c>
      <c r="I15" s="19">
        <v>754319.4980692847</v>
      </c>
      <c r="J15" s="18">
        <v>1508638.9961385694</v>
      </c>
      <c r="M15" s="2" t="s">
        <v>32</v>
      </c>
      <c r="N15" s="2" t="s">
        <v>33</v>
      </c>
    </row>
    <row r="16" spans="1:5" ht="9" customHeight="1">
      <c r="A16" s="2">
        <v>9</v>
      </c>
      <c r="B16" s="2" t="s">
        <v>16</v>
      </c>
      <c r="C16" s="2">
        <f>C8-(SUM(C9:C15))</f>
        <v>0</v>
      </c>
      <c r="D16" s="18">
        <f>D8-(SUM(D9:D15))</f>
        <v>25756.64436444803</v>
      </c>
      <c r="E16" s="18">
        <f t="shared" si="0"/>
        <v>25756.64436444803</v>
      </c>
    </row>
    <row r="18" spans="4:9" ht="9" customHeight="1">
      <c r="D18" s="18"/>
      <c r="G18" s="15" t="s">
        <v>17</v>
      </c>
      <c r="H18" s="16"/>
      <c r="I18" s="16"/>
    </row>
    <row r="19" spans="4:14" ht="9" customHeight="1">
      <c r="D19" s="18"/>
      <c r="G19" s="17"/>
      <c r="H19" s="13" t="s">
        <v>2</v>
      </c>
      <c r="I19" s="13" t="s">
        <v>1</v>
      </c>
      <c r="M19" s="2" t="s">
        <v>20</v>
      </c>
      <c r="N19" s="2" t="s">
        <v>21</v>
      </c>
    </row>
    <row r="20" spans="3:14" ht="9" customHeight="1">
      <c r="C20" s="19"/>
      <c r="D20" s="18"/>
      <c r="E20" s="18"/>
      <c r="G20" s="16" t="str">
        <f aca="true" t="shared" si="1" ref="G20:G26">G8</f>
        <v>Middle East</v>
      </c>
      <c r="H20" s="14">
        <f>I8/I$15*100</f>
        <v>1.0818209232530434</v>
      </c>
      <c r="I20" s="14">
        <f>H8/H$15*100</f>
        <v>28.24771707916308</v>
      </c>
      <c r="M20" s="2" t="str">
        <f>VLOOKUP(G20,$B$8:$N$15,12,FALSE)</f>
        <v>    Moyen-Orient</v>
      </c>
      <c r="N20" s="2" t="str">
        <f>VLOOKUP(G20,$B$8:$N$15,13,FALSE)</f>
        <v>    Oriente Medio</v>
      </c>
    </row>
    <row r="21" spans="3:14" ht="9" customHeight="1">
      <c r="C21" s="19"/>
      <c r="D21" s="19"/>
      <c r="E21" s="18"/>
      <c r="G21" s="16" t="str">
        <f t="shared" si="1"/>
        <v>Africa</v>
      </c>
      <c r="H21" s="14">
        <f aca="true" t="shared" si="2" ref="H21:H26">I9/I$15*100</f>
        <v>1.918792712589124</v>
      </c>
      <c r="I21" s="14">
        <f aca="true" t="shared" si="3" ref="I21:I26">H9/H$15*100</f>
        <v>11.114704513142492</v>
      </c>
      <c r="M21" s="2" t="str">
        <f aca="true" t="shared" si="4" ref="M21:M26">VLOOKUP(G21,$B$8:$N$15,12,FALSE)</f>
        <v>    Afrique</v>
      </c>
      <c r="N21" s="2" t="str">
        <f aca="true" t="shared" si="5" ref="N21:N26">VLOOKUP(G21,$B$8:$N$15,13,FALSE)</f>
        <v>    África</v>
      </c>
    </row>
    <row r="22" spans="3:14" ht="9" customHeight="1">
      <c r="C22" s="19"/>
      <c r="D22" s="18"/>
      <c r="E22" s="18"/>
      <c r="G22" s="16" t="str">
        <f t="shared" si="1"/>
        <v>C./E. Europe/Baltic States/CIS</v>
      </c>
      <c r="H22" s="14">
        <f t="shared" si="2"/>
        <v>4.09654720027329</v>
      </c>
      <c r="I22" s="14">
        <f t="shared" si="3"/>
        <v>12.565951509311313</v>
      </c>
      <c r="M22" s="2" t="str">
        <f t="shared" si="4"/>
        <v>    Europe c./o., Etats baltes, CEI</v>
      </c>
      <c r="N22" s="2" t="str">
        <f t="shared" si="5"/>
        <v>    Europa C./O., Estados Bálticos, CEI</v>
      </c>
    </row>
    <row r="23" spans="3:14" ht="9" customHeight="1">
      <c r="C23" s="19"/>
      <c r="D23" s="18"/>
      <c r="E23" s="18"/>
      <c r="G23" s="16" t="str">
        <f t="shared" si="1"/>
        <v>Latin America</v>
      </c>
      <c r="H23" s="14">
        <f t="shared" si="2"/>
        <v>4.53429233773052</v>
      </c>
      <c r="I23" s="14">
        <f t="shared" si="3"/>
        <v>7.999583803731772</v>
      </c>
      <c r="M23" s="2" t="str">
        <f t="shared" si="4"/>
        <v>    Amérique latine</v>
      </c>
      <c r="N23" s="2" t="str">
        <f t="shared" si="5"/>
        <v>    América Latina</v>
      </c>
    </row>
    <row r="24" spans="3:14" ht="9" customHeight="1">
      <c r="C24" s="19"/>
      <c r="D24" s="19"/>
      <c r="E24" s="18"/>
      <c r="G24" s="16" t="str">
        <f t="shared" si="1"/>
        <v>North America</v>
      </c>
      <c r="H24" s="14">
        <f t="shared" si="2"/>
        <v>21.43092398425649</v>
      </c>
      <c r="I24" s="14">
        <f t="shared" si="3"/>
        <v>7.688422751471581</v>
      </c>
      <c r="M24" s="2" t="str">
        <f t="shared" si="4"/>
        <v>    Amérique du Nord</v>
      </c>
      <c r="N24" s="2" t="str">
        <f t="shared" si="5"/>
        <v>    América del Norte</v>
      </c>
    </row>
    <row r="25" spans="3:14" ht="9" customHeight="1">
      <c r="C25" s="19"/>
      <c r="D25" s="19"/>
      <c r="E25" s="18"/>
      <c r="G25" s="16" t="str">
        <f t="shared" si="1"/>
        <v>Asia</v>
      </c>
      <c r="H25" s="14">
        <f t="shared" si="2"/>
        <v>30.497746028461542</v>
      </c>
      <c r="I25" s="14">
        <f t="shared" si="3"/>
        <v>12.241659724327794</v>
      </c>
      <c r="M25" s="2" t="str">
        <f t="shared" si="4"/>
        <v>    Asie</v>
      </c>
      <c r="N25" s="2" t="str">
        <f t="shared" si="5"/>
        <v>    Asia</v>
      </c>
    </row>
    <row r="26" spans="3:14" ht="9" customHeight="1">
      <c r="C26" s="19"/>
      <c r="D26" s="19"/>
      <c r="E26" s="18"/>
      <c r="G26" s="16" t="str">
        <f t="shared" si="1"/>
        <v>Western Europe</v>
      </c>
      <c r="H26" s="14">
        <f t="shared" si="2"/>
        <v>33.025323109021166</v>
      </c>
      <c r="I26" s="14">
        <f t="shared" si="3"/>
        <v>20.141960618851968</v>
      </c>
      <c r="M26" s="2" t="str">
        <f t="shared" si="4"/>
        <v>    Europe occidentale</v>
      </c>
      <c r="N26" s="2" t="str">
        <f t="shared" si="5"/>
        <v>    Europa Occidental</v>
      </c>
    </row>
    <row r="27" ht="9" customHeight="1">
      <c r="E27" s="18"/>
    </row>
    <row r="28" spans="3:10" ht="9" customHeight="1">
      <c r="C28" s="7"/>
      <c r="D28" s="19"/>
      <c r="E28" s="18"/>
      <c r="G28" s="9" t="s">
        <v>19</v>
      </c>
      <c r="J28" s="21"/>
    </row>
    <row r="29" spans="8:14" ht="9" customHeight="1">
      <c r="H29" s="13" t="str">
        <f>I19</f>
        <v>Exports</v>
      </c>
      <c r="I29" s="11" t="str">
        <f>H19</f>
        <v>Imports</v>
      </c>
      <c r="M29" s="2" t="s">
        <v>36</v>
      </c>
      <c r="N29" s="2" t="s">
        <v>37</v>
      </c>
    </row>
    <row r="30" spans="7:14" ht="9" customHeight="1">
      <c r="G30" s="2" t="str">
        <f>G26</f>
        <v>Western Europe</v>
      </c>
      <c r="H30" s="12">
        <f>I26</f>
        <v>20.141960618851968</v>
      </c>
      <c r="I30" s="12">
        <f>H26</f>
        <v>33.025323109021166</v>
      </c>
      <c r="J30" s="20"/>
      <c r="K30" s="20"/>
      <c r="M30" s="2" t="str">
        <f>VLOOKUP(G30,$B$8:$N$15,12,FALSE)</f>
        <v>    Europe occidentale</v>
      </c>
      <c r="N30" s="2" t="str">
        <f>VLOOKUP(G30,$B$8:$N$15,13,FALSE)</f>
        <v>    Europa Occidental</v>
      </c>
    </row>
    <row r="31" spans="7:14" ht="9" customHeight="1">
      <c r="G31" s="2" t="str">
        <f>G25</f>
        <v>Asia</v>
      </c>
      <c r="H31" s="12">
        <f>I25</f>
        <v>12.241659724327794</v>
      </c>
      <c r="I31" s="12">
        <f>H25</f>
        <v>30.497746028461542</v>
      </c>
      <c r="J31" s="20"/>
      <c r="K31" s="20"/>
      <c r="M31" s="2" t="str">
        <f aca="true" t="shared" si="6" ref="M31:M36">VLOOKUP(G31,$B$8:$N$15,12,FALSE)</f>
        <v>    Asie</v>
      </c>
      <c r="N31" s="2" t="str">
        <f aca="true" t="shared" si="7" ref="N31:N36">VLOOKUP(G31,$B$8:$N$15,13,FALSE)</f>
        <v>    Asia</v>
      </c>
    </row>
    <row r="32" spans="7:14" ht="9" customHeight="1">
      <c r="G32" s="2" t="str">
        <f>G24</f>
        <v>North America</v>
      </c>
      <c r="H32" s="12">
        <f>I24</f>
        <v>7.688422751471581</v>
      </c>
      <c r="I32" s="12">
        <f>H24</f>
        <v>21.43092398425649</v>
      </c>
      <c r="J32" s="20"/>
      <c r="K32" s="20"/>
      <c r="M32" s="2" t="str">
        <f t="shared" si="6"/>
        <v>    Amérique du Nord</v>
      </c>
      <c r="N32" s="2" t="str">
        <f t="shared" si="7"/>
        <v>    América del Norte</v>
      </c>
    </row>
    <row r="33" spans="7:14" ht="9" customHeight="1">
      <c r="G33" s="2" t="str">
        <f>G23</f>
        <v>Latin America</v>
      </c>
      <c r="H33" s="12">
        <f>I23</f>
        <v>7.999583803731772</v>
      </c>
      <c r="I33" s="12">
        <f>H23</f>
        <v>4.53429233773052</v>
      </c>
      <c r="J33" s="20"/>
      <c r="K33" s="20"/>
      <c r="M33" s="2" t="str">
        <f t="shared" si="6"/>
        <v>    Amérique latine</v>
      </c>
      <c r="N33" s="2" t="str">
        <f t="shared" si="7"/>
        <v>    América Latina</v>
      </c>
    </row>
    <row r="34" spans="7:14" ht="9" customHeight="1">
      <c r="G34" s="2" t="str">
        <f>G22</f>
        <v>C./E. Europe/Baltic States/CIS</v>
      </c>
      <c r="H34" s="12">
        <f>I22</f>
        <v>12.565951509311313</v>
      </c>
      <c r="I34" s="12">
        <f>H22</f>
        <v>4.09654720027329</v>
      </c>
      <c r="J34" s="20"/>
      <c r="K34" s="20"/>
      <c r="M34" s="2" t="str">
        <f t="shared" si="6"/>
        <v>    Europe c./o., Etats baltes, CEI</v>
      </c>
      <c r="N34" s="2" t="str">
        <f t="shared" si="7"/>
        <v>    Europa C./O., Estados Bálticos, CEI</v>
      </c>
    </row>
    <row r="35" spans="7:14" ht="9" customHeight="1">
      <c r="G35" s="2" t="str">
        <f>G21</f>
        <v>Africa</v>
      </c>
      <c r="H35" s="12">
        <f>I21</f>
        <v>11.114704513142492</v>
      </c>
      <c r="I35" s="12">
        <f>H21</f>
        <v>1.918792712589124</v>
      </c>
      <c r="J35" s="20"/>
      <c r="K35" s="20"/>
      <c r="M35" s="2" t="str">
        <f t="shared" si="6"/>
        <v>    Afrique</v>
      </c>
      <c r="N35" s="2" t="str">
        <f t="shared" si="7"/>
        <v>    África</v>
      </c>
    </row>
    <row r="36" spans="7:14" ht="9" customHeight="1">
      <c r="G36" s="2" t="str">
        <f>G20</f>
        <v>Middle East</v>
      </c>
      <c r="H36" s="12">
        <f>I20</f>
        <v>28.24771707916308</v>
      </c>
      <c r="I36" s="12">
        <f>H20</f>
        <v>1.0818209232530434</v>
      </c>
      <c r="J36" s="20"/>
      <c r="K36" s="20"/>
      <c r="M36" s="2" t="str">
        <f t="shared" si="6"/>
        <v>    Moyen-Orient</v>
      </c>
      <c r="N36" s="2" t="str">
        <f t="shared" si="7"/>
        <v>    Oriente Medio</v>
      </c>
    </row>
  </sheetData>
  <mergeCells count="8">
    <mergeCell ref="H6:H7"/>
    <mergeCell ref="I6:I7"/>
    <mergeCell ref="J6:J7"/>
    <mergeCell ref="G5:J5"/>
    <mergeCell ref="C6:C7"/>
    <mergeCell ref="D6:D7"/>
    <mergeCell ref="E6:E7"/>
    <mergeCell ref="B5:E5"/>
  </mergeCells>
  <printOptions/>
  <pageMargins left="0.787" right="4.213" top="0.767" bottom="6.096" header="0.5" footer="0.5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11"/>
  <sheetViews>
    <sheetView workbookViewId="0" topLeftCell="A1">
      <selection activeCell="B20" sqref="B20"/>
    </sheetView>
  </sheetViews>
  <sheetFormatPr defaultColWidth="9.00390625" defaultRowHeight="15"/>
  <sheetData>
    <row r="2" spans="2:3" ht="15.75">
      <c r="B2" s="2" t="s">
        <v>43</v>
      </c>
      <c r="C2" s="6" t="s">
        <v>44</v>
      </c>
    </row>
    <row r="3" spans="2:3" ht="15.75">
      <c r="B3" s="2" t="s">
        <v>20</v>
      </c>
      <c r="C3" s="2" t="s">
        <v>21</v>
      </c>
    </row>
    <row r="4" spans="2:3" ht="15.75">
      <c r="B4" s="2" t="s">
        <v>36</v>
      </c>
      <c r="C4" s="2" t="s">
        <v>37</v>
      </c>
    </row>
    <row r="5" spans="2:3" ht="15.75">
      <c r="B5" s="2" t="s">
        <v>22</v>
      </c>
      <c r="C5" s="2" t="s">
        <v>23</v>
      </c>
    </row>
    <row r="6" spans="2:3" ht="15.75">
      <c r="B6" s="2" t="s">
        <v>24</v>
      </c>
      <c r="C6" s="2" t="s">
        <v>25</v>
      </c>
    </row>
    <row r="7" spans="2:3" ht="15.75">
      <c r="B7" s="2" t="s">
        <v>28</v>
      </c>
      <c r="C7" s="2" t="s">
        <v>29</v>
      </c>
    </row>
    <row r="8" spans="2:3" ht="15.75">
      <c r="B8" s="2" t="s">
        <v>26</v>
      </c>
      <c r="C8" s="2" t="s">
        <v>27</v>
      </c>
    </row>
    <row r="9" spans="2:3" ht="15.75">
      <c r="B9" s="2" t="s">
        <v>30</v>
      </c>
      <c r="C9" s="2" t="s">
        <v>31</v>
      </c>
    </row>
    <row r="10" spans="2:3" ht="15.75">
      <c r="B10" s="2" t="s">
        <v>32</v>
      </c>
      <c r="C10" s="2" t="s">
        <v>33</v>
      </c>
    </row>
    <row r="11" spans="2:3" ht="15.75">
      <c r="B11" s="2" t="s">
        <v>34</v>
      </c>
      <c r="C11" s="2" t="s">
        <v>35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 transitionEvaluation="1"/>
  <dimension ref="A1:E15"/>
  <sheetViews>
    <sheetView defaultGridColor="0" colorId="22" workbookViewId="0" topLeftCell="A1">
      <selection activeCell="A1" sqref="A1"/>
    </sheetView>
  </sheetViews>
  <sheetFormatPr defaultColWidth="9.625" defaultRowHeight="9" customHeight="1"/>
  <cols>
    <col min="1" max="1" width="1.625" style="2" customWidth="1"/>
    <col min="2" max="2" width="18.125" style="2" customWidth="1"/>
    <col min="3" max="4" width="6.625" style="2" customWidth="1"/>
    <col min="5" max="5" width="1.625" style="2" customWidth="1"/>
    <col min="6" max="16384" width="6.625" style="2" customWidth="1"/>
  </cols>
  <sheetData>
    <row r="1" spans="1:5" ht="15" customHeight="1">
      <c r="A1" s="23"/>
      <c r="B1" s="24" t="s">
        <v>39</v>
      </c>
      <c r="C1" s="23"/>
      <c r="D1" s="23"/>
      <c r="E1" s="23"/>
    </row>
    <row r="2" spans="1:5" ht="19.5" customHeight="1">
      <c r="A2" s="23"/>
      <c r="B2" s="25" t="s">
        <v>45</v>
      </c>
      <c r="C2" s="23"/>
      <c r="D2" s="23"/>
      <c r="E2" s="23"/>
    </row>
    <row r="3" spans="1:5" ht="15" customHeight="1">
      <c r="A3" s="23"/>
      <c r="B3" s="26" t="s">
        <v>0</v>
      </c>
      <c r="C3" s="23"/>
      <c r="D3" s="23"/>
      <c r="E3" s="23"/>
    </row>
    <row r="4" ht="12" customHeight="1"/>
    <row r="5" spans="3:4" ht="9" customHeight="1">
      <c r="C5" s="22" t="s">
        <v>1</v>
      </c>
      <c r="D5" s="22" t="s">
        <v>2</v>
      </c>
    </row>
    <row r="7" spans="2:4" ht="14.25" customHeight="1">
      <c r="B7" s="1" t="s">
        <v>10</v>
      </c>
      <c r="C7" s="12">
        <v>28.24771707916308</v>
      </c>
      <c r="D7" s="12">
        <v>1.0818209232530434</v>
      </c>
    </row>
    <row r="8" spans="2:4" ht="14.25" customHeight="1">
      <c r="B8" s="1" t="s">
        <v>11</v>
      </c>
      <c r="C8" s="12">
        <v>11.114704513142492</v>
      </c>
      <c r="D8" s="12">
        <v>1.918792712589124</v>
      </c>
    </row>
    <row r="9" spans="2:4" ht="14.25" customHeight="1">
      <c r="B9" s="1" t="s">
        <v>38</v>
      </c>
      <c r="C9" s="12">
        <v>12.565951509311313</v>
      </c>
      <c r="D9" s="12">
        <v>4.09654720027329</v>
      </c>
    </row>
    <row r="10" spans="2:4" ht="14.25" customHeight="1">
      <c r="B10" s="1" t="s">
        <v>9</v>
      </c>
      <c r="C10" s="12">
        <v>7.999583803731772</v>
      </c>
      <c r="D10" s="12">
        <v>4.53429233773052</v>
      </c>
    </row>
    <row r="11" spans="2:4" ht="14.25" customHeight="1">
      <c r="B11" s="1" t="s">
        <v>5</v>
      </c>
      <c r="C11" s="12">
        <v>7.688422751471581</v>
      </c>
      <c r="D11" s="12">
        <v>21.43092398425649</v>
      </c>
    </row>
    <row r="12" spans="2:4" ht="14.25" customHeight="1">
      <c r="B12" s="1" t="s">
        <v>4</v>
      </c>
      <c r="C12" s="12">
        <v>12.241659724327794</v>
      </c>
      <c r="D12" s="12">
        <v>30.497746028461542</v>
      </c>
    </row>
    <row r="13" spans="2:4" ht="14.25" customHeight="1">
      <c r="B13" s="1" t="s">
        <v>3</v>
      </c>
      <c r="C13" s="12">
        <v>20.141960618851968</v>
      </c>
      <c r="D13" s="12">
        <v>33.025323109021166</v>
      </c>
    </row>
    <row r="14" spans="2:4" ht="9" customHeight="1">
      <c r="B14" s="1"/>
      <c r="C14" s="3"/>
      <c r="D14" s="3"/>
    </row>
    <row r="15" spans="2:4" ht="9" customHeight="1">
      <c r="B15" s="1"/>
      <c r="C15" s="3"/>
      <c r="D15" s="3"/>
    </row>
  </sheetData>
  <printOptions/>
  <pageMargins left="0.787" right="4.213" top="0.767" bottom="6.096" header="0.5" footer="0.5"/>
  <pageSetup horizontalDpi="1693" verticalDpi="1693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H3"/>
  <sheetViews>
    <sheetView tabSelected="1" workbookViewId="0" topLeftCell="A1">
      <selection activeCell="A1" sqref="A1"/>
    </sheetView>
  </sheetViews>
  <sheetFormatPr defaultColWidth="9.00390625" defaultRowHeight="15"/>
  <cols>
    <col min="1" max="1" width="1.625" style="0" customWidth="1"/>
    <col min="8" max="8" width="1.37890625" style="0" customWidth="1"/>
  </cols>
  <sheetData>
    <row r="1" spans="1:8" ht="15.75">
      <c r="A1" s="23"/>
      <c r="B1" s="24" t="s">
        <v>39</v>
      </c>
      <c r="C1" s="23"/>
      <c r="D1" s="23"/>
      <c r="E1" s="23"/>
      <c r="F1" s="23"/>
      <c r="G1" s="23"/>
      <c r="H1" s="23"/>
    </row>
    <row r="2" spans="1:8" ht="15.75">
      <c r="A2" s="23"/>
      <c r="B2" s="25" t="s">
        <v>45</v>
      </c>
      <c r="C2" s="23"/>
      <c r="D2" s="23"/>
      <c r="E2" s="23"/>
      <c r="F2" s="23"/>
      <c r="G2" s="23"/>
      <c r="H2" s="23"/>
    </row>
    <row r="3" spans="1:8" ht="15.75">
      <c r="A3" s="23"/>
      <c r="B3" s="26" t="s">
        <v>0</v>
      </c>
      <c r="C3" s="23"/>
      <c r="D3" s="23"/>
      <c r="E3" s="23"/>
      <c r="F3" s="23"/>
      <c r="G3" s="23"/>
      <c r="H3" s="23"/>
    </row>
  </sheetData>
  <printOptions/>
  <pageMargins left="0.78740157480315" right="0.78740157480315" top="0.748031496062992" bottom="0.748031496062992" header="0.511811023622047" footer="0.511811023622047"/>
  <pageSetup horizontalDpi="1693" verticalDpi="1693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H3"/>
  <sheetViews>
    <sheetView workbookViewId="0" topLeftCell="A1">
      <selection activeCell="A1" sqref="A1"/>
    </sheetView>
  </sheetViews>
  <sheetFormatPr defaultColWidth="9.00390625" defaultRowHeight="15"/>
  <cols>
    <col min="1" max="1" width="1.625" style="0" customWidth="1"/>
    <col min="8" max="8" width="1.37890625" style="0" customWidth="1"/>
  </cols>
  <sheetData>
    <row r="1" spans="1:8" ht="15.75">
      <c r="A1" s="23"/>
      <c r="B1" s="24" t="s">
        <v>40</v>
      </c>
      <c r="C1" s="23"/>
      <c r="D1" s="23"/>
      <c r="E1" s="23"/>
      <c r="F1" s="23"/>
      <c r="G1" s="23"/>
      <c r="H1" s="23"/>
    </row>
    <row r="2" spans="1:8" ht="15.75">
      <c r="A2" s="23"/>
      <c r="B2" s="25" t="s">
        <v>47</v>
      </c>
      <c r="C2" s="23"/>
      <c r="D2" s="23"/>
      <c r="E2" s="23"/>
      <c r="F2" s="23"/>
      <c r="G2" s="23"/>
      <c r="H2" s="23"/>
    </row>
    <row r="3" spans="1:8" ht="15.75">
      <c r="A3" s="23"/>
      <c r="B3" s="26" t="s">
        <v>6</v>
      </c>
      <c r="C3" s="23"/>
      <c r="D3" s="23"/>
      <c r="E3" s="23"/>
      <c r="F3" s="23"/>
      <c r="G3" s="23"/>
      <c r="H3" s="23"/>
    </row>
  </sheetData>
  <printOptions/>
  <pageMargins left="0.78740157480315" right="0.78740157480315" top="0.748031496062992" bottom="0.748031496062992" header="0.511811023622047" footer="0.511811023622047"/>
  <pageSetup horizontalDpi="1693" verticalDpi="1693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H3"/>
  <sheetViews>
    <sheetView workbookViewId="0" topLeftCell="A1">
      <selection activeCell="A1" sqref="A1"/>
    </sheetView>
  </sheetViews>
  <sheetFormatPr defaultColWidth="9.00390625" defaultRowHeight="15"/>
  <cols>
    <col min="1" max="1" width="1.625" style="0" customWidth="1"/>
    <col min="8" max="8" width="1.37890625" style="0" customWidth="1"/>
  </cols>
  <sheetData>
    <row r="1" spans="1:8" ht="15.75">
      <c r="A1" s="23"/>
      <c r="B1" s="24" t="s">
        <v>41</v>
      </c>
      <c r="C1" s="23"/>
      <c r="D1" s="23"/>
      <c r="E1" s="23"/>
      <c r="F1" s="23"/>
      <c r="G1" s="23"/>
      <c r="H1" s="23"/>
    </row>
    <row r="2" spans="1:8" ht="15.75">
      <c r="A2" s="23"/>
      <c r="B2" s="25" t="s">
        <v>46</v>
      </c>
      <c r="C2" s="23"/>
      <c r="D2" s="23"/>
      <c r="E2" s="23"/>
      <c r="F2" s="23"/>
      <c r="G2" s="23"/>
      <c r="H2" s="23"/>
    </row>
    <row r="3" spans="1:8" ht="15.75">
      <c r="A3" s="23"/>
      <c r="B3" s="26" t="s">
        <v>7</v>
      </c>
      <c r="C3" s="23"/>
      <c r="D3" s="23"/>
      <c r="E3" s="23"/>
      <c r="F3" s="23"/>
      <c r="G3" s="23"/>
      <c r="H3" s="23"/>
    </row>
  </sheetData>
  <printOptions/>
  <pageMargins left="0.78740157480315" right="0.78740157480315" top="0.748031496062992" bottom="0.748031496062992" header="0.511811023622047" footer="0.511811023622047"/>
  <pageSetup horizontalDpi="1693" verticalDpi="1693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Suryanarayanan</dc:creator>
  <cp:keywords/>
  <dc:description/>
  <cp:lastModifiedBy>Romand</cp:lastModifiedBy>
  <cp:lastPrinted>2004-09-22T13:29:58Z</cp:lastPrinted>
  <dcterms:created xsi:type="dcterms:W3CDTF">1998-09-02T13:37:33Z</dcterms:created>
  <dcterms:modified xsi:type="dcterms:W3CDTF">2004-10-22T15:29:51Z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-673150029</vt:i4>
  </property>
  <property fmtid="{D5CDD505-2E9C-101B-9397-08002B2CF9AE}" pid="3" name="_EmailSubject">
    <vt:lpwstr>charts</vt:lpwstr>
  </property>
  <property fmtid="{D5CDD505-2E9C-101B-9397-08002B2CF9AE}" pid="4" name="_AuthorEmail">
    <vt:lpwstr>Pratikshya.Simkhada@wto.org</vt:lpwstr>
  </property>
  <property fmtid="{D5CDD505-2E9C-101B-9397-08002B2CF9AE}" pid="5" name="_AuthorEmailDisplayName">
    <vt:lpwstr>Simkhada, Pratikshya</vt:lpwstr>
  </property>
  <property fmtid="{D5CDD505-2E9C-101B-9397-08002B2CF9AE}" pid="6" name="_PreviousAdHocReviewCycleID">
    <vt:i4>1846584873</vt:i4>
  </property>
  <property fmtid="{D5CDD505-2E9C-101B-9397-08002B2CF9AE}" pid="7" name="_ReviewingToolsShownOnce">
    <vt:lpwstr/>
  </property>
</Properties>
</file>