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tabRatio="756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'Data'!$A$1:$E$14</definedName>
  </definedNames>
  <calcPr fullCalcOnLoad="1"/>
</workbook>
</file>

<file path=xl/sharedStrings.xml><?xml version="1.0" encoding="utf-8"?>
<sst xmlns="http://schemas.openxmlformats.org/spreadsheetml/2006/main" count="111" uniqueCount="57">
  <si>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</si>
  <si>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</si>
  <si>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</si>
  <si>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</si>
  <si>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</si>
  <si>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</si>
  <si>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</si>
  <si>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</si>
  <si>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</si>
  <si>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</si>
  <si>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</si>
  <si>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</si>
  <si>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</si>
  <si>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</si>
  <si>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</si>
  <si>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</si>
  <si>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</si>
  <si>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</si>
  <si>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t>SHARES FOR TABLE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</si>
  <si>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EXPORTS)</t>
    </r>
  </si>
  <si>
    <t>Importations</t>
  </si>
  <si>
    <t>Importaciones</t>
  </si>
  <si>
    <t>Exportations</t>
  </si>
  <si>
    <t>Exportaciones</t>
  </si>
  <si>
    <t>C./E. Europe/Baltic States/CIS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</si>
  <si>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</si>
  <si>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</si>
  <si>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</si>
  <si>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</si>
  <si>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occidentale</t>
  </si>
  <si>
    <t xml:space="preserve">    Europa Occidental</t>
  </si>
  <si>
    <t xml:space="preserve">    Europe c./o., Etats baltes, CEI</t>
  </si>
  <si>
    <t xml:space="preserve">    Europa C./O., Estados Bálticos, CEI</t>
  </si>
  <si>
    <t xml:space="preserve">    Afrique</t>
  </si>
  <si>
    <t xml:space="preserve">    África</t>
  </si>
  <si>
    <t xml:space="preserve">    Moyen-Orient</t>
  </si>
  <si>
    <t xml:space="preserve">    Oriente Medio</t>
  </si>
  <si>
    <t xml:space="preserve">    Asie</t>
  </si>
  <si>
    <t xml:space="preserve">    Asia</t>
  </si>
  <si>
    <t>Chart IV.7</t>
  </si>
  <si>
    <t>Graphique IV.7</t>
  </si>
  <si>
    <t>Gráfico IV.7</t>
  </si>
  <si>
    <t>Regional shares in world trade in iron and steel, 2002</t>
  </si>
  <si>
    <t>w</t>
  </si>
  <si>
    <t>x, m</t>
  </si>
  <si>
    <t>na</t>
  </si>
  <si>
    <t>la</t>
  </si>
  <si>
    <t>we</t>
  </si>
  <si>
    <t>cee</t>
  </si>
  <si>
    <t>af</t>
  </si>
  <si>
    <t>me</t>
  </si>
  <si>
    <t>as</t>
  </si>
  <si>
    <t>x</t>
  </si>
  <si>
    <t>m</t>
  </si>
  <si>
    <t>Regional shares in world trade in iron and steel, 2003</t>
  </si>
  <si>
    <t>Partes regionales en el comercio mundial de hierro y acero, 2003</t>
  </si>
  <si>
    <t>Parts des régions dans le commerce mondial du fer et de l'acier, 2003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</si>
</sst>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"/>
    <numFmt numFmtId="197" formatCode="0.000"/>
    <numFmt numFmtId="198" formatCode="0.000000"/>
    <numFmt numFmtId="199" formatCode="0.00000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9"/>
      <name val="Arial"/>
      <family val="0"/>
    </font>
    <font>
      <sz val="9"/>
      <name val="Frutiger 45 Light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9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North America</c:v>
                </c:pt>
                <c:pt idx="3">
                  <c:v>Latin America</c:v>
                </c:pt>
                <c:pt idx="4">
                  <c:v>C./E. Europe/Baltic States/CIS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4.968273921292574</c:v>
                </c:pt>
                <c:pt idx="1">
                  <c:v>3.089794999848666</c:v>
                </c:pt>
                <c:pt idx="2">
                  <c:v>9.895377105133532</c:v>
                </c:pt>
                <c:pt idx="3">
                  <c:v>3.603382205164335</c:v>
                </c:pt>
                <c:pt idx="4">
                  <c:v>6.531679825663153</c:v>
                </c:pt>
                <c:pt idx="5">
                  <c:v>29.418456856351444</c:v>
                </c:pt>
                <c:pt idx="6">
                  <c:v>41.79698820971984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North America</c:v>
                </c:pt>
                <c:pt idx="3">
                  <c:v>Latin America</c:v>
                </c:pt>
                <c:pt idx="4">
                  <c:v>C./E. Europe/Baltic States/CIS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0.8700554682730803</c:v>
                </c:pt>
                <c:pt idx="1">
                  <c:v>1.9916163368913702</c:v>
                </c:pt>
                <c:pt idx="2">
                  <c:v>5.637327782090844</c:v>
                </c:pt>
                <c:pt idx="3">
                  <c:v>5.736328983172885</c:v>
                </c:pt>
                <c:pt idx="4">
                  <c:v>15.995922705451795</c:v>
                </c:pt>
                <c:pt idx="5">
                  <c:v>23.920678776787074</c:v>
                </c:pt>
                <c:pt idx="6">
                  <c:v>45.84806994733293</c:v>
                </c:pt>
              </c:numCache>
            </c:numRef>
          </c:val>
        </c:ser>
        <c:gapWidth val="70"/>
        <c:axId val="44105120"/>
        <c:axId val="61401761"/>
      </c:barChart>
      <c:catAx>
        <c:axId val="441051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01761"/>
        <c:crosses val="autoZero"/>
        <c:auto val="1"/>
        <c:lblOffset val="100"/>
        <c:noMultiLvlLbl val="0"/>
      </c:catAx>
      <c:valAx>
        <c:axId val="61401761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05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3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Amérique du Nord</c:v>
                </c:pt>
                <c:pt idx="3">
                  <c:v>    Amérique latine</c:v>
                </c:pt>
                <c:pt idx="4">
                  <c:v>    Europe c./o., Etats baltes, CEI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4.968273921292574</c:v>
                </c:pt>
                <c:pt idx="1">
                  <c:v>3.089794999848666</c:v>
                </c:pt>
                <c:pt idx="2">
                  <c:v>9.895377105133532</c:v>
                </c:pt>
                <c:pt idx="3">
                  <c:v>3.603382205164335</c:v>
                </c:pt>
                <c:pt idx="4">
                  <c:v>6.531679825663153</c:v>
                </c:pt>
                <c:pt idx="5">
                  <c:v>29.418456856351444</c:v>
                </c:pt>
                <c:pt idx="6">
                  <c:v>41.79698820971984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Amérique du Nord</c:v>
                </c:pt>
                <c:pt idx="3">
                  <c:v>    Amérique latine</c:v>
                </c:pt>
                <c:pt idx="4">
                  <c:v>    Europe c./o., Etats baltes, CEI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0.8700554682730803</c:v>
                </c:pt>
                <c:pt idx="1">
                  <c:v>1.9916163368913702</c:v>
                </c:pt>
                <c:pt idx="2">
                  <c:v>5.637327782090844</c:v>
                </c:pt>
                <c:pt idx="3">
                  <c:v>5.736328983172885</c:v>
                </c:pt>
                <c:pt idx="4">
                  <c:v>15.995922705451795</c:v>
                </c:pt>
                <c:pt idx="5">
                  <c:v>23.920678776787074</c:v>
                </c:pt>
                <c:pt idx="6">
                  <c:v>45.84806994733293</c:v>
                </c:pt>
              </c:numCache>
            </c:numRef>
          </c:val>
        </c:ser>
        <c:gapWidth val="70"/>
        <c:axId val="15744938"/>
        <c:axId val="7486715"/>
      </c:barChart>
      <c:catAx>
        <c:axId val="157449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86715"/>
        <c:crosses val="autoZero"/>
        <c:auto val="1"/>
        <c:lblOffset val="100"/>
        <c:noMultiLvlLbl val="0"/>
      </c:catAx>
      <c:valAx>
        <c:axId val="7486715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44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3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América del Norte</c:v>
                </c:pt>
                <c:pt idx="3">
                  <c:v>    América Latina</c:v>
                </c:pt>
                <c:pt idx="4">
                  <c:v>    Europa C./O., Estados Bálticos, CEI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4.968273921292574</c:v>
                </c:pt>
                <c:pt idx="1">
                  <c:v>3.089794999848666</c:v>
                </c:pt>
                <c:pt idx="2">
                  <c:v>9.895377105133532</c:v>
                </c:pt>
                <c:pt idx="3">
                  <c:v>3.603382205164335</c:v>
                </c:pt>
                <c:pt idx="4">
                  <c:v>6.531679825663153</c:v>
                </c:pt>
                <c:pt idx="5">
                  <c:v>29.418456856351444</c:v>
                </c:pt>
                <c:pt idx="6">
                  <c:v>41.79698820971984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América del Norte</c:v>
                </c:pt>
                <c:pt idx="3">
                  <c:v>    América Latina</c:v>
                </c:pt>
                <c:pt idx="4">
                  <c:v>    Europa C./O., Estados Bálticos, CEI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0.8700554682730803</c:v>
                </c:pt>
                <c:pt idx="1">
                  <c:v>1.9916163368913702</c:v>
                </c:pt>
                <c:pt idx="2">
                  <c:v>5.637327782090844</c:v>
                </c:pt>
                <c:pt idx="3">
                  <c:v>5.736328983172885</c:v>
                </c:pt>
                <c:pt idx="4">
                  <c:v>15.995922705451795</c:v>
                </c:pt>
                <c:pt idx="5">
                  <c:v>23.920678776787074</c:v>
                </c:pt>
                <c:pt idx="6">
                  <c:v>45.84806994733293</c:v>
                </c:pt>
              </c:numCache>
            </c:numRef>
          </c:val>
        </c:ser>
        <c:gapWidth val="70"/>
        <c:axId val="271572"/>
        <c:axId val="2444149"/>
      </c:barChart>
      <c:catAx>
        <c:axId val="2715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44149"/>
        <c:crosses val="autoZero"/>
        <c:auto val="1"/>
        <c:lblOffset val="100"/>
        <c:noMultiLvlLbl val="0"/>
      </c:catAx>
      <c:valAx>
        <c:axId val="2444149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"/>
          <c:y val="0.3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38100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41529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38100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41529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38100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41529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150" zoomScaleNormal="150" workbookViewId="0" topLeftCell="C8">
      <selection activeCell="I23" sqref="I23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125" style="2" customWidth="1"/>
    <col min="12" max="12" width="1.4921875" style="2" customWidth="1"/>
    <col min="13" max="13" width="11.25390625" style="2" customWidth="1"/>
    <col min="14" max="14" width="11.375" style="2" customWidth="1"/>
    <col min="15" max="16384" width="6.625" style="2" customWidth="1"/>
  </cols>
  <sheetData>
    <row r="1" ht="15" customHeight="1">
      <c r="B1" s="4" t="s">
        <v>39</v>
      </c>
    </row>
    <row r="2" ht="19.5" customHeight="1">
      <c r="B2" s="5" t="s">
        <v>42</v>
      </c>
    </row>
    <row r="5" spans="2:10" ht="9" customHeight="1">
      <c r="B5" s="30" t="s">
        <v>15</v>
      </c>
      <c r="C5" s="30"/>
      <c r="D5" s="30"/>
      <c r="E5" s="30"/>
      <c r="G5" s="30" t="s">
        <v>19</v>
      </c>
      <c r="H5" s="31"/>
      <c r="I5" s="31"/>
      <c r="J5" s="31"/>
    </row>
    <row r="6" spans="2:10" ht="9" customHeight="1">
      <c r="B6" s="10">
        <v>2003</v>
      </c>
      <c r="C6" s="29" t="s">
        <v>12</v>
      </c>
      <c r="D6" s="29" t="s">
        <v>13</v>
      </c>
      <c r="E6" s="29" t="s">
        <v>14</v>
      </c>
      <c r="G6" s="8">
        <f>B6</f>
        <v>2003</v>
      </c>
      <c r="H6" s="29" t="s">
        <v>12</v>
      </c>
      <c r="I6" s="29" t="s">
        <v>13</v>
      </c>
      <c r="J6" s="29" t="s">
        <v>14</v>
      </c>
    </row>
    <row r="7" spans="3:10" ht="9" customHeight="1">
      <c r="C7" s="29"/>
      <c r="D7" s="29"/>
      <c r="E7" s="29"/>
      <c r="H7" s="29"/>
      <c r="I7" s="29"/>
      <c r="J7" s="29"/>
    </row>
    <row r="8" spans="1:10" ht="9" customHeight="1">
      <c r="A8" s="2">
        <v>1</v>
      </c>
      <c r="B8" s="2" t="s">
        <v>8</v>
      </c>
      <c r="C8" s="18">
        <v>181130.27801595803</v>
      </c>
      <c r="D8" s="18">
        <v>181130.27801595803</v>
      </c>
      <c r="E8" s="18">
        <f>SUM(C8:D8)</f>
        <v>362260.55603191606</v>
      </c>
      <c r="G8" s="2" t="s">
        <v>10</v>
      </c>
      <c r="H8" s="19">
        <v>1575.9338885760758</v>
      </c>
      <c r="I8" s="19">
        <v>8999.048366231578</v>
      </c>
      <c r="J8" s="18">
        <v>10574.982254807654</v>
      </c>
    </row>
    <row r="9" spans="1:14" ht="9" customHeight="1">
      <c r="A9" s="2">
        <v>2</v>
      </c>
      <c r="B9" s="2" t="s">
        <v>5</v>
      </c>
      <c r="C9" s="18">
        <v>10210.907484371986</v>
      </c>
      <c r="D9" s="18">
        <v>17923.524061255826</v>
      </c>
      <c r="E9" s="18">
        <f aca="true" t="shared" si="0" ref="E9:E16">SUM(C9:D9)</f>
        <v>28134.431545627813</v>
      </c>
      <c r="G9" s="2" t="s">
        <v>11</v>
      </c>
      <c r="H9" s="19">
        <v>3607.420208022578</v>
      </c>
      <c r="I9" s="19">
        <v>5596.554273349058</v>
      </c>
      <c r="J9" s="18">
        <v>9203.974481371637</v>
      </c>
      <c r="M9" s="2" t="s">
        <v>25</v>
      </c>
      <c r="N9" s="2" t="s">
        <v>26</v>
      </c>
    </row>
    <row r="10" spans="1:14" ht="9" customHeight="1">
      <c r="A10" s="2">
        <v>3</v>
      </c>
      <c r="B10" s="2" t="s">
        <v>9</v>
      </c>
      <c r="C10" s="18">
        <v>10390.228635131025</v>
      </c>
      <c r="D10" s="18">
        <v>6526.816206191719</v>
      </c>
      <c r="E10" s="18">
        <f t="shared" si="0"/>
        <v>16917.044841322742</v>
      </c>
      <c r="G10" s="2" t="s">
        <v>5</v>
      </c>
      <c r="H10" s="19">
        <v>10210.907484371986</v>
      </c>
      <c r="I10" s="19">
        <v>17923.524061255826</v>
      </c>
      <c r="J10" s="18">
        <v>28134.431545627813</v>
      </c>
      <c r="M10" s="2" t="s">
        <v>27</v>
      </c>
      <c r="N10" s="2" t="s">
        <v>28</v>
      </c>
    </row>
    <row r="11" spans="1:14" ht="9" customHeight="1">
      <c r="A11" s="2">
        <v>4</v>
      </c>
      <c r="B11" s="2" t="s">
        <v>3</v>
      </c>
      <c r="C11" s="18">
        <v>83044.73656055504</v>
      </c>
      <c r="D11" s="18">
        <v>75707.00094656275</v>
      </c>
      <c r="E11" s="18">
        <f t="shared" si="0"/>
        <v>158751.7375071178</v>
      </c>
      <c r="G11" s="2" t="s">
        <v>9</v>
      </c>
      <c r="H11" s="19">
        <v>10390.228635131025</v>
      </c>
      <c r="I11" s="19">
        <v>6526.816206191719</v>
      </c>
      <c r="J11" s="18">
        <v>16917.044841322742</v>
      </c>
      <c r="M11" s="2" t="s">
        <v>29</v>
      </c>
      <c r="N11" s="2" t="s">
        <v>30</v>
      </c>
    </row>
    <row r="12" spans="1:14" ht="9" customHeight="1">
      <c r="A12" s="2">
        <v>5</v>
      </c>
      <c r="B12" s="2" t="s">
        <v>24</v>
      </c>
      <c r="C12" s="18">
        <v>28973.459267602593</v>
      </c>
      <c r="D12" s="18">
        <v>11830.849827335913</v>
      </c>
      <c r="E12" s="18">
        <f t="shared" si="0"/>
        <v>40804.30909493851</v>
      </c>
      <c r="G12" s="2" t="s">
        <v>24</v>
      </c>
      <c r="H12" s="19">
        <v>28973.459267602593</v>
      </c>
      <c r="I12" s="19">
        <v>11830.849827335913</v>
      </c>
      <c r="J12" s="18">
        <v>40804.30909493851</v>
      </c>
      <c r="M12" s="2" t="s">
        <v>31</v>
      </c>
      <c r="N12" s="2" t="s">
        <v>32</v>
      </c>
    </row>
    <row r="13" spans="1:14" ht="9" customHeight="1">
      <c r="A13" s="2">
        <v>6</v>
      </c>
      <c r="B13" s="2" t="s">
        <v>11</v>
      </c>
      <c r="C13" s="18">
        <v>3607.420208022578</v>
      </c>
      <c r="D13" s="18">
        <v>5596.554273349058</v>
      </c>
      <c r="E13" s="18">
        <f t="shared" si="0"/>
        <v>9203.974481371637</v>
      </c>
      <c r="G13" s="2" t="s">
        <v>4</v>
      </c>
      <c r="H13" s="19">
        <v>43327.5919716987</v>
      </c>
      <c r="I13" s="19">
        <v>53285.73269191403</v>
      </c>
      <c r="J13" s="18">
        <v>96613.32466361273</v>
      </c>
      <c r="M13" s="2" t="s">
        <v>33</v>
      </c>
      <c r="N13" s="2" t="s">
        <v>34</v>
      </c>
    </row>
    <row r="14" spans="1:14" ht="9" customHeight="1">
      <c r="A14" s="2">
        <v>7</v>
      </c>
      <c r="B14" s="2" t="s">
        <v>10</v>
      </c>
      <c r="C14" s="18">
        <v>1575.9338885760758</v>
      </c>
      <c r="D14" s="18">
        <v>8999.048366231578</v>
      </c>
      <c r="E14" s="18">
        <f t="shared" si="0"/>
        <v>10574.982254807654</v>
      </c>
      <c r="G14" s="2" t="s">
        <v>3</v>
      </c>
      <c r="H14" s="19">
        <v>83044.73656055504</v>
      </c>
      <c r="I14" s="19">
        <v>75707.00094656275</v>
      </c>
      <c r="J14" s="18">
        <v>158751.7375071178</v>
      </c>
      <c r="M14" s="2" t="s">
        <v>35</v>
      </c>
      <c r="N14" s="2" t="s">
        <v>36</v>
      </c>
    </row>
    <row r="15" spans="1:14" ht="9" customHeight="1">
      <c r="A15" s="2">
        <v>8</v>
      </c>
      <c r="B15" s="2" t="s">
        <v>4</v>
      </c>
      <c r="C15" s="18">
        <v>43327.5919716987</v>
      </c>
      <c r="D15" s="18">
        <v>53285.73269191403</v>
      </c>
      <c r="E15" s="18">
        <f t="shared" si="0"/>
        <v>96613.32466361273</v>
      </c>
      <c r="G15" s="2" t="s">
        <v>8</v>
      </c>
      <c r="H15" s="19">
        <v>181130.27801595803</v>
      </c>
      <c r="I15" s="19">
        <v>181130.27801595803</v>
      </c>
      <c r="J15" s="18">
        <v>362260.55603191606</v>
      </c>
      <c r="M15" s="2" t="s">
        <v>37</v>
      </c>
      <c r="N15" s="2" t="s">
        <v>38</v>
      </c>
    </row>
    <row r="16" spans="1:5" ht="9" customHeight="1">
      <c r="A16" s="2">
        <v>9</v>
      </c>
      <c r="B16" s="2" t="s">
        <v>16</v>
      </c>
      <c r="C16" s="2">
        <f>C8-(SUM(C9:C15))</f>
        <v>0</v>
      </c>
      <c r="D16" s="18">
        <f>D8-(SUM(D9:D15))</f>
        <v>1260.751643117168</v>
      </c>
      <c r="E16" s="18">
        <f t="shared" si="0"/>
        <v>1260.751643117168</v>
      </c>
    </row>
    <row r="18" spans="3:9" ht="9" customHeight="1">
      <c r="C18" s="19"/>
      <c r="D18" s="19"/>
      <c r="E18" s="18"/>
      <c r="G18" s="15" t="s">
        <v>17</v>
      </c>
      <c r="H18" s="16"/>
      <c r="I18" s="16"/>
    </row>
    <row r="19" spans="2:14" ht="9" customHeight="1">
      <c r="B19" s="2" t="s">
        <v>43</v>
      </c>
      <c r="C19" s="19">
        <v>143890.42124476802</v>
      </c>
      <c r="D19" s="19">
        <v>181130.27801595803</v>
      </c>
      <c r="E19" s="18" t="s">
        <v>44</v>
      </c>
      <c r="G19" s="17"/>
      <c r="H19" s="13" t="s">
        <v>2</v>
      </c>
      <c r="I19" s="13" t="s">
        <v>1</v>
      </c>
      <c r="M19" s="2" t="s">
        <v>20</v>
      </c>
      <c r="N19" s="2" t="s">
        <v>21</v>
      </c>
    </row>
    <row r="20" spans="3:14" ht="9" customHeight="1">
      <c r="C20" s="19"/>
      <c r="D20" s="19"/>
      <c r="E20" s="18"/>
      <c r="G20" s="16" t="str">
        <f aca="true" t="shared" si="1" ref="G20:G26">G8</f>
        <v>Middle East</v>
      </c>
      <c r="H20" s="14">
        <f>I8/I$15*100</f>
        <v>4.968273921292574</v>
      </c>
      <c r="I20" s="14">
        <f>H8/H$15*100</f>
        <v>0.8700554682730803</v>
      </c>
      <c r="M20" s="2" t="str">
        <f>VLOOKUP(G20,$B$8:$N$15,12,FALSE)</f>
        <v>    Moyen-Orient</v>
      </c>
      <c r="N20" s="2" t="str">
        <f>VLOOKUP(G20,$B$8:$N$15,13,FALSE)</f>
        <v>    Oriente Medio</v>
      </c>
    </row>
    <row r="21" spans="2:14" ht="9" customHeight="1">
      <c r="B21" s="2" t="s">
        <v>45</v>
      </c>
      <c r="C21" s="19">
        <v>9110.594799234372</v>
      </c>
      <c r="D21" s="19">
        <v>10210.907484371986</v>
      </c>
      <c r="E21" s="18" t="s">
        <v>52</v>
      </c>
      <c r="G21" s="16" t="str">
        <f t="shared" si="1"/>
        <v>Africa</v>
      </c>
      <c r="H21" s="14">
        <f aca="true" t="shared" si="2" ref="H21:H26">I9/I$15*100</f>
        <v>3.089794999848666</v>
      </c>
      <c r="I21" s="14">
        <f aca="true" t="shared" si="3" ref="I21:I26">H9/H$15*100</f>
        <v>1.9916163368913702</v>
      </c>
      <c r="M21" s="2" t="str">
        <f aca="true" t="shared" si="4" ref="M21:M26">VLOOKUP(G21,$B$8:$N$15,12,FALSE)</f>
        <v>    Afrique</v>
      </c>
      <c r="N21" s="2" t="str">
        <f aca="true" t="shared" si="5" ref="N21:N26">VLOOKUP(G21,$B$8:$N$15,13,FALSE)</f>
        <v>    África</v>
      </c>
    </row>
    <row r="22" spans="3:14" ht="9" customHeight="1">
      <c r="C22" s="19">
        <v>19059.160242905822</v>
      </c>
      <c r="D22" s="19">
        <v>17923.524061255826</v>
      </c>
      <c r="E22" s="18" t="s">
        <v>53</v>
      </c>
      <c r="G22" s="16" t="str">
        <f t="shared" si="1"/>
        <v>North America</v>
      </c>
      <c r="H22" s="14">
        <f t="shared" si="2"/>
        <v>9.895377105133532</v>
      </c>
      <c r="I22" s="14">
        <f t="shared" si="3"/>
        <v>5.637327782090844</v>
      </c>
      <c r="M22" s="2" t="str">
        <f t="shared" si="4"/>
        <v>    Amérique du Nord</v>
      </c>
      <c r="N22" s="2" t="str">
        <f t="shared" si="5"/>
        <v>    América del Norte</v>
      </c>
    </row>
    <row r="23" spans="2:14" ht="9" customHeight="1">
      <c r="B23" s="2" t="s">
        <v>46</v>
      </c>
      <c r="C23" s="19">
        <v>8852.699490062922</v>
      </c>
      <c r="D23" s="19">
        <v>10390.228635131025</v>
      </c>
      <c r="E23" s="18" t="s">
        <v>52</v>
      </c>
      <c r="G23" s="16" t="str">
        <f t="shared" si="1"/>
        <v>Latin America</v>
      </c>
      <c r="H23" s="14">
        <f t="shared" si="2"/>
        <v>3.603382205164335</v>
      </c>
      <c r="I23" s="14">
        <f t="shared" si="3"/>
        <v>5.736328983172885</v>
      </c>
      <c r="M23" s="2" t="str">
        <f t="shared" si="4"/>
        <v>    Amérique latine</v>
      </c>
      <c r="N23" s="2" t="str">
        <f t="shared" si="5"/>
        <v>    América Latina</v>
      </c>
    </row>
    <row r="24" spans="3:14" ht="9" customHeight="1">
      <c r="C24" s="19">
        <v>6520.331734104735</v>
      </c>
      <c r="D24" s="19">
        <v>6526.816206191719</v>
      </c>
      <c r="E24" s="18" t="s">
        <v>53</v>
      </c>
      <c r="G24" s="16" t="str">
        <f t="shared" si="1"/>
        <v>C./E. Europe/Baltic States/CIS</v>
      </c>
      <c r="H24" s="14">
        <f t="shared" si="2"/>
        <v>6.531679825663153</v>
      </c>
      <c r="I24" s="14">
        <f t="shared" si="3"/>
        <v>15.995922705451795</v>
      </c>
      <c r="M24" s="2" t="str">
        <f t="shared" si="4"/>
        <v>    Europe c./o., Etats baltes, CEI</v>
      </c>
      <c r="N24" s="2" t="str">
        <f t="shared" si="5"/>
        <v>    Europa C./O., Estados Bálticos, CEI</v>
      </c>
    </row>
    <row r="25" spans="2:14" ht="9" customHeight="1">
      <c r="B25" s="2" t="s">
        <v>47</v>
      </c>
      <c r="C25" s="19">
        <v>67182.6178707674</v>
      </c>
      <c r="D25" s="19">
        <v>83044.73656055504</v>
      </c>
      <c r="E25" s="18" t="s">
        <v>52</v>
      </c>
      <c r="G25" s="16" t="str">
        <f t="shared" si="1"/>
        <v>Asia</v>
      </c>
      <c r="H25" s="14">
        <f t="shared" si="2"/>
        <v>29.418456856351444</v>
      </c>
      <c r="I25" s="14">
        <f t="shared" si="3"/>
        <v>23.920678776787074</v>
      </c>
      <c r="M25" s="2" t="str">
        <f t="shared" si="4"/>
        <v>    Asie</v>
      </c>
      <c r="N25" s="2" t="str">
        <f t="shared" si="5"/>
        <v>    Asia</v>
      </c>
    </row>
    <row r="26" spans="3:14" ht="9" customHeight="1">
      <c r="C26" s="7">
        <v>60103.59639071954</v>
      </c>
      <c r="D26" s="19">
        <v>75707.00094656275</v>
      </c>
      <c r="E26" s="18" t="s">
        <v>53</v>
      </c>
      <c r="G26" s="16" t="str">
        <f t="shared" si="1"/>
        <v>Western Europe</v>
      </c>
      <c r="H26" s="14">
        <f t="shared" si="2"/>
        <v>41.79698820971984</v>
      </c>
      <c r="I26" s="14">
        <f t="shared" si="3"/>
        <v>45.84806994733293</v>
      </c>
      <c r="M26" s="2" t="str">
        <f t="shared" si="4"/>
        <v>    Europe occidentale</v>
      </c>
      <c r="N26" s="2" t="str">
        <f t="shared" si="5"/>
        <v>    Europa Occidental</v>
      </c>
    </row>
    <row r="27" spans="2:9" ht="9" customHeight="1">
      <c r="B27" s="2" t="s">
        <v>48</v>
      </c>
      <c r="C27" s="2">
        <v>20446.26359001597</v>
      </c>
      <c r="D27" s="2">
        <v>28973.459267602593</v>
      </c>
      <c r="E27" s="18" t="s">
        <v>52</v>
      </c>
      <c r="H27" s="12"/>
      <c r="I27" s="12"/>
    </row>
    <row r="28" spans="3:10" ht="9" customHeight="1">
      <c r="C28" s="2">
        <v>8369.729355005891</v>
      </c>
      <c r="D28" s="2">
        <v>11830.849827335913</v>
      </c>
      <c r="E28" s="18" t="s">
        <v>53</v>
      </c>
      <c r="G28" s="9" t="s">
        <v>18</v>
      </c>
      <c r="J28" s="21"/>
    </row>
    <row r="29" spans="2:14" ht="9" customHeight="1">
      <c r="B29" s="2" t="s">
        <v>49</v>
      </c>
      <c r="C29" s="2">
        <v>2816.825187205191</v>
      </c>
      <c r="D29" s="2">
        <v>3607.420208022578</v>
      </c>
      <c r="E29" s="18" t="s">
        <v>52</v>
      </c>
      <c r="H29" s="13" t="str">
        <f>I19</f>
        <v>Exports</v>
      </c>
      <c r="I29" s="11" t="str">
        <f>H19</f>
        <v>Imports</v>
      </c>
      <c r="M29" s="2" t="s">
        <v>22</v>
      </c>
      <c r="N29" s="2" t="s">
        <v>23</v>
      </c>
    </row>
    <row r="30" spans="3:14" ht="9" customHeight="1">
      <c r="C30" s="2">
        <v>4737.884618024185</v>
      </c>
      <c r="D30" s="2">
        <v>5596.554273349058</v>
      </c>
      <c r="E30" s="18" t="s">
        <v>53</v>
      </c>
      <c r="G30" s="2" t="str">
        <f>G26</f>
        <v>Western Europe</v>
      </c>
      <c r="H30" s="12">
        <f>I26</f>
        <v>45.84806994733293</v>
      </c>
      <c r="I30" s="12">
        <f>H26</f>
        <v>41.79698820971984</v>
      </c>
      <c r="J30" s="20"/>
      <c r="K30" s="20"/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2:14" ht="9" customHeight="1">
      <c r="B31" s="2" t="s">
        <v>50</v>
      </c>
      <c r="C31" s="2">
        <v>1344.8421764560617</v>
      </c>
      <c r="D31" s="2">
        <v>1575.9338885760758</v>
      </c>
      <c r="E31" s="18" t="s">
        <v>52</v>
      </c>
      <c r="G31" s="2" t="str">
        <f>G25</f>
        <v>Asia</v>
      </c>
      <c r="H31" s="12">
        <f>I25</f>
        <v>23.920678776787074</v>
      </c>
      <c r="I31" s="12">
        <f>H25</f>
        <v>29.418456856351444</v>
      </c>
      <c r="J31" s="20"/>
      <c r="K31" s="20"/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3:14" ht="9" customHeight="1">
      <c r="C32" s="2">
        <v>7061.213419850104</v>
      </c>
      <c r="D32" s="2">
        <v>8999.048366231578</v>
      </c>
      <c r="E32" s="18" t="s">
        <v>53</v>
      </c>
      <c r="G32" s="2" t="str">
        <f>G24</f>
        <v>C./E. Europe/Baltic States/CIS</v>
      </c>
      <c r="H32" s="12">
        <f>I24</f>
        <v>15.995922705451795</v>
      </c>
      <c r="I32" s="12">
        <f>H24</f>
        <v>6.531679825663153</v>
      </c>
      <c r="J32" s="20"/>
      <c r="K32" s="20"/>
      <c r="M32" s="2" t="str">
        <f t="shared" si="6"/>
        <v>    Europe c./o., Etats baltes, CEI</v>
      </c>
      <c r="N32" s="2" t="str">
        <f t="shared" si="7"/>
        <v>    Europa C./O., Estados Bálticos, CEI</v>
      </c>
    </row>
    <row r="33" spans="2:14" ht="9" customHeight="1">
      <c r="B33" s="2" t="s">
        <v>51</v>
      </c>
      <c r="C33" s="2">
        <v>34136.57813102611</v>
      </c>
      <c r="D33" s="2">
        <v>43327.5919716987</v>
      </c>
      <c r="E33" s="18" t="s">
        <v>52</v>
      </c>
      <c r="G33" s="2" t="str">
        <f>G23</f>
        <v>Latin America</v>
      </c>
      <c r="H33" s="12">
        <f>I23</f>
        <v>5.736328983172885</v>
      </c>
      <c r="I33" s="12">
        <f>H23</f>
        <v>3.603382205164335</v>
      </c>
      <c r="J33" s="20"/>
      <c r="K33" s="20"/>
      <c r="M33" s="2" t="str">
        <f t="shared" si="6"/>
        <v>    Amérique latine</v>
      </c>
      <c r="N33" s="2" t="str">
        <f t="shared" si="7"/>
        <v>    América Latina</v>
      </c>
    </row>
    <row r="34" spans="3:14" ht="9" customHeight="1">
      <c r="C34" s="2">
        <v>37312.4533323092</v>
      </c>
      <c r="D34" s="2">
        <v>53285.73269191403</v>
      </c>
      <c r="E34" s="18" t="s">
        <v>53</v>
      </c>
      <c r="G34" s="2" t="str">
        <f>G22</f>
        <v>North America</v>
      </c>
      <c r="H34" s="12">
        <f>I22</f>
        <v>5.637327782090844</v>
      </c>
      <c r="I34" s="12">
        <f>H22</f>
        <v>9.895377105133532</v>
      </c>
      <c r="J34" s="20"/>
      <c r="K34" s="20"/>
      <c r="M34" s="2" t="str">
        <f t="shared" si="6"/>
        <v>    Amérique du Nord</v>
      </c>
      <c r="N34" s="2" t="str">
        <f t="shared" si="7"/>
        <v>    América del Norte</v>
      </c>
    </row>
    <row r="35" spans="7:14" ht="9" customHeight="1">
      <c r="G35" s="2" t="str">
        <f>G21</f>
        <v>Africa</v>
      </c>
      <c r="H35" s="12">
        <f>I21</f>
        <v>1.9916163368913702</v>
      </c>
      <c r="I35" s="12">
        <f>H21</f>
        <v>3.089794999848666</v>
      </c>
      <c r="J35" s="20"/>
      <c r="K35" s="20"/>
      <c r="M35" s="2" t="str">
        <f t="shared" si="6"/>
        <v>    Afrique</v>
      </c>
      <c r="N35" s="2" t="str">
        <f t="shared" si="7"/>
        <v>    África</v>
      </c>
    </row>
    <row r="36" spans="7:14" ht="9" customHeight="1">
      <c r="G36" s="2" t="str">
        <f>G20</f>
        <v>Middle East</v>
      </c>
      <c r="H36" s="12">
        <f>I20</f>
        <v>0.8700554682730803</v>
      </c>
      <c r="I36" s="12">
        <f>H20</f>
        <v>4.968273921292574</v>
      </c>
      <c r="J36" s="20"/>
      <c r="K36" s="20"/>
      <c r="M36" s="2" t="str">
        <f t="shared" si="6"/>
        <v>    Moyen-Orient</v>
      </c>
      <c r="N36" s="2" t="str">
        <f t="shared" si="7"/>
        <v>    Oriente Medio</v>
      </c>
    </row>
  </sheetData>
  <mergeCells count="8">
    <mergeCell ref="C6:C7"/>
    <mergeCell ref="D6:D7"/>
    <mergeCell ref="E6:E7"/>
    <mergeCell ref="B5:E5"/>
    <mergeCell ref="H6:H7"/>
    <mergeCell ref="I6:I7"/>
    <mergeCell ref="J6:J7"/>
    <mergeCell ref="G5:J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workbookViewId="0" topLeftCell="A1">
      <selection activeCell="A15" sqref="A15"/>
    </sheetView>
  </sheetViews>
  <sheetFormatPr defaultColWidth="9.00390625" defaultRowHeight="15"/>
  <sheetData>
    <row r="2" spans="2:5" ht="15.75">
      <c r="B2" s="2"/>
      <c r="C2" s="2" t="s">
        <v>20</v>
      </c>
      <c r="D2" s="2" t="s">
        <v>21</v>
      </c>
      <c r="E2" s="2"/>
    </row>
    <row r="3" spans="2:5" ht="15.75">
      <c r="B3" s="2"/>
      <c r="C3" s="2" t="s">
        <v>22</v>
      </c>
      <c r="D3" s="2" t="s">
        <v>23</v>
      </c>
      <c r="E3" s="2"/>
    </row>
    <row r="4" spans="2:5" ht="15.75">
      <c r="B4" s="2"/>
      <c r="C4" s="2" t="s">
        <v>35</v>
      </c>
      <c r="D4" s="2" t="s">
        <v>36</v>
      </c>
      <c r="E4" s="2"/>
    </row>
    <row r="5" spans="2:5" ht="15.75">
      <c r="B5" s="2"/>
      <c r="C5" s="2" t="s">
        <v>33</v>
      </c>
      <c r="D5" s="2" t="s">
        <v>34</v>
      </c>
      <c r="E5" s="2"/>
    </row>
    <row r="6" spans="2:5" ht="15.75">
      <c r="B6" s="2"/>
      <c r="C6" s="2" t="s">
        <v>27</v>
      </c>
      <c r="D6" s="2" t="s">
        <v>28</v>
      </c>
      <c r="E6" s="2"/>
    </row>
    <row r="7" spans="2:5" ht="15.75">
      <c r="B7" s="2"/>
      <c r="C7" s="2" t="s">
        <v>25</v>
      </c>
      <c r="D7" s="2" t="s">
        <v>26</v>
      </c>
      <c r="E7" s="2"/>
    </row>
    <row r="8" spans="2:5" ht="15.75">
      <c r="B8" s="2"/>
      <c r="C8" s="2" t="s">
        <v>31</v>
      </c>
      <c r="D8" s="2" t="s">
        <v>32</v>
      </c>
      <c r="E8" s="2"/>
    </row>
    <row r="9" spans="2:5" ht="15.75">
      <c r="B9" s="2"/>
      <c r="C9" s="2" t="s">
        <v>37</v>
      </c>
      <c r="D9" s="2" t="s">
        <v>38</v>
      </c>
      <c r="E9" s="2"/>
    </row>
    <row r="10" spans="2:5" ht="15.75">
      <c r="B10" s="2"/>
      <c r="C10" s="2" t="s">
        <v>29</v>
      </c>
      <c r="D10" s="2" t="s">
        <v>30</v>
      </c>
      <c r="E1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H1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0.625" style="2" customWidth="1"/>
    <col min="3" max="4" width="6.625" style="2" customWidth="1"/>
    <col min="5" max="5" width="1.625" style="2" customWidth="1"/>
    <col min="6" max="16384" width="6.625" style="2" customWidth="1"/>
  </cols>
  <sheetData>
    <row r="1" spans="1:8" ht="12" customHeight="1">
      <c r="A1" s="24"/>
      <c r="B1" s="25" t="s">
        <v>39</v>
      </c>
      <c r="C1" s="24"/>
      <c r="D1" s="24"/>
      <c r="E1" s="24"/>
      <c r="H1" s="28"/>
    </row>
    <row r="2" spans="1:8" ht="19.5" customHeight="1">
      <c r="A2" s="24"/>
      <c r="B2" s="26" t="s">
        <v>54</v>
      </c>
      <c r="C2" s="24"/>
      <c r="D2" s="24"/>
      <c r="E2" s="24"/>
      <c r="H2" s="28"/>
    </row>
    <row r="3" spans="1:8" ht="12" customHeight="1">
      <c r="A3" s="24"/>
      <c r="B3" s="27" t="s">
        <v>0</v>
      </c>
      <c r="C3" s="24"/>
      <c r="D3" s="24"/>
      <c r="E3" s="24"/>
      <c r="H3" s="28"/>
    </row>
    <row r="5" spans="3:4" ht="9" customHeight="1">
      <c r="C5" s="22" t="s">
        <v>2</v>
      </c>
      <c r="D5" s="22" t="s">
        <v>1</v>
      </c>
    </row>
    <row r="7" spans="2:4" ht="14.25" customHeight="1">
      <c r="B7" s="1" t="s">
        <v>10</v>
      </c>
      <c r="C7" s="23">
        <v>4.968273921292574</v>
      </c>
      <c r="D7" s="23">
        <v>0.8700554682730803</v>
      </c>
    </row>
    <row r="8" spans="2:4" ht="14.25" customHeight="1">
      <c r="B8" s="1" t="s">
        <v>11</v>
      </c>
      <c r="C8" s="23">
        <v>3.089794999848666</v>
      </c>
      <c r="D8" s="23">
        <v>1.9916163368913702</v>
      </c>
    </row>
    <row r="9" spans="2:4" ht="14.25" customHeight="1">
      <c r="B9" s="1" t="s">
        <v>5</v>
      </c>
      <c r="C9" s="23">
        <v>9.895377105133532</v>
      </c>
      <c r="D9" s="23">
        <v>5.637327782090844</v>
      </c>
    </row>
    <row r="10" spans="2:4" ht="14.25" customHeight="1">
      <c r="B10" s="1" t="s">
        <v>9</v>
      </c>
      <c r="C10" s="23">
        <v>3.603382205164335</v>
      </c>
      <c r="D10" s="23">
        <v>5.736328983172885</v>
      </c>
    </row>
    <row r="11" spans="2:4" ht="14.25" customHeight="1">
      <c r="B11" s="1" t="s">
        <v>24</v>
      </c>
      <c r="C11" s="23">
        <v>6.531679825663153</v>
      </c>
      <c r="D11" s="23">
        <v>15.995922705451795</v>
      </c>
    </row>
    <row r="12" spans="2:4" ht="14.25" customHeight="1">
      <c r="B12" s="1" t="s">
        <v>4</v>
      </c>
      <c r="C12" s="23">
        <v>29.418456856351444</v>
      </c>
      <c r="D12" s="23">
        <v>23.920678776787074</v>
      </c>
    </row>
    <row r="13" spans="2:4" ht="14.25" customHeight="1">
      <c r="B13" s="1" t="s">
        <v>3</v>
      </c>
      <c r="C13" s="23">
        <v>41.79698820971984</v>
      </c>
      <c r="D13" s="23">
        <v>45.84806994733293</v>
      </c>
    </row>
    <row r="14" spans="2:4" ht="9" customHeight="1">
      <c r="B14" s="1"/>
      <c r="C14" s="3"/>
      <c r="D14" s="3"/>
    </row>
    <row r="15" spans="2:4" ht="9" customHeight="1">
      <c r="B15" s="1"/>
      <c r="C15" s="3"/>
      <c r="D15" s="3"/>
    </row>
    <row r="16" spans="3:4" ht="9" customHeight="1">
      <c r="C16" s="6"/>
      <c r="D16" s="6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12109375" style="0" customWidth="1"/>
  </cols>
  <sheetData>
    <row r="1" spans="1:8" ht="15.75">
      <c r="A1" s="24"/>
      <c r="B1" s="25" t="s">
        <v>39</v>
      </c>
      <c r="C1" s="24"/>
      <c r="D1" s="24"/>
      <c r="E1" s="24"/>
      <c r="F1" s="24"/>
      <c r="G1" s="24"/>
      <c r="H1" s="28"/>
    </row>
    <row r="2" spans="1:8" ht="15.75">
      <c r="A2" s="24"/>
      <c r="B2" s="26" t="s">
        <v>54</v>
      </c>
      <c r="C2" s="24"/>
      <c r="D2" s="24"/>
      <c r="E2" s="24"/>
      <c r="F2" s="24"/>
      <c r="G2" s="24"/>
      <c r="H2" s="28"/>
    </row>
    <row r="3" spans="1:8" ht="15.75">
      <c r="A3" s="24"/>
      <c r="B3" s="27" t="s">
        <v>0</v>
      </c>
      <c r="C3" s="24"/>
      <c r="D3" s="24"/>
      <c r="E3" s="24"/>
      <c r="F3" s="24"/>
      <c r="G3" s="24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12109375" style="0" customWidth="1"/>
  </cols>
  <sheetData>
    <row r="1" spans="1:8" ht="15.75">
      <c r="A1" s="24"/>
      <c r="B1" s="25" t="s">
        <v>40</v>
      </c>
      <c r="C1" s="24"/>
      <c r="D1" s="24"/>
      <c r="E1" s="24"/>
      <c r="F1" s="24"/>
      <c r="G1" s="24"/>
      <c r="H1" s="28"/>
    </row>
    <row r="2" spans="1:8" ht="15.75">
      <c r="A2" s="24"/>
      <c r="B2" s="26" t="s">
        <v>56</v>
      </c>
      <c r="C2" s="24"/>
      <c r="D2" s="24"/>
      <c r="E2" s="24"/>
      <c r="F2" s="24"/>
      <c r="G2" s="24"/>
      <c r="H2" s="28"/>
    </row>
    <row r="3" spans="1:8" ht="15.75">
      <c r="A3" s="24"/>
      <c r="B3" s="27" t="s">
        <v>6</v>
      </c>
      <c r="C3" s="24"/>
      <c r="D3" s="24"/>
      <c r="E3" s="24"/>
      <c r="F3" s="24"/>
      <c r="G3" s="24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12109375" style="0" customWidth="1"/>
  </cols>
  <sheetData>
    <row r="1" spans="1:8" ht="15.75">
      <c r="A1" s="24"/>
      <c r="B1" s="25" t="s">
        <v>41</v>
      </c>
      <c r="C1" s="24"/>
      <c r="D1" s="24"/>
      <c r="E1" s="24"/>
      <c r="F1" s="24"/>
      <c r="G1" s="24"/>
      <c r="H1" s="28"/>
    </row>
    <row r="2" spans="1:8" ht="15.75">
      <c r="A2" s="24"/>
      <c r="B2" s="26" t="s">
        <v>55</v>
      </c>
      <c r="C2" s="24"/>
      <c r="D2" s="24"/>
      <c r="E2" s="24"/>
      <c r="F2" s="24"/>
      <c r="G2" s="24"/>
      <c r="H2" s="28"/>
    </row>
    <row r="3" spans="1:8" ht="15.75">
      <c r="A3" s="24"/>
      <c r="B3" s="27" t="s">
        <v>7</v>
      </c>
      <c r="C3" s="24"/>
      <c r="D3" s="24"/>
      <c r="E3" s="24"/>
      <c r="F3" s="24"/>
      <c r="G3" s="24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2004-09-22T13:31:53Z</cp:lastPrinted>
  <dcterms:created xsi:type="dcterms:W3CDTF">1998-09-02T13:37:33Z</dcterms:created>
  <dcterms:modified xsi:type="dcterms:W3CDTF">2004-10-22T15:31:15Z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-1849644103</vt:i4>
  </property>
  <property fmtid="{D5CDD505-2E9C-101B-9397-08002B2CF9AE}" pid="3" name="_EmailSubject">
    <vt:lpwstr>final_chart_iv07.xls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-1179136406</vt:i4>
  </property>
  <property fmtid="{D5CDD505-2E9C-101B-9397-08002B2CF9AE}" pid="7" name="_ReviewingToolsShownOnce">
    <vt:lpwstr/>
  </property>
</Properties>
</file>