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</definedNames>
  <calcPr fullCalcOnLoad="1"/>
</workbook>
</file>

<file path=xl/sharedStrings.xml><?xml version="1.0" encoding="utf-8"?>
<sst xmlns="http://schemas.openxmlformats.org/spreadsheetml/2006/main" count="115" uniqueCount="59">
  <si>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</si>
  <si>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</si>
  <si>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</si>
  <si>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</si>
  <si>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</si>
  <si>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</si>
  <si>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</si>
  <si>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</si>
  <si>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</si>
  <si>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</si>
  <si>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</si>
  <si>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</si>
  <si>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</si>
  <si>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</si>
  <si>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</si>
  <si>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</si>
  <si>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</si>
  <si>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</si>
  <si>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</si>
  <si>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</si>
  <si>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>Importations</t>
  </si>
  <si>
    <t>Importaciones</t>
  </si>
  <si>
    <t>Exportations</t>
  </si>
  <si>
    <t>Exportaciones</t>
  </si>
  <si>
    <t>C./E. Europe/Baltic States/CIS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</si>
  <si>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</si>
  <si>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</si>
  <si>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</si>
  <si>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</si>
  <si>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</si>
  <si>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</si>
  <si>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</si>
  <si>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</si>
  <si>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</si>
  <si>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</si>
  <si>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</si>
  <si>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</si>
  <si>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</si>
  <si>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</si>
  <si>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Chart IV.8</t>
  </si>
  <si>
    <t>Graphique IV.8</t>
  </si>
  <si>
    <t>Gráfico IV.8</t>
  </si>
  <si>
    <t>Regional shares in world trade in chemicals, 2002</t>
  </si>
  <si>
    <t>Fr</t>
  </si>
  <si>
    <t>Sp</t>
  </si>
  <si>
    <t>w</t>
  </si>
  <si>
    <t>x,m</t>
  </si>
  <si>
    <t>x</t>
  </si>
  <si>
    <t>m</t>
  </si>
  <si>
    <t>na</t>
  </si>
  <si>
    <t>la</t>
  </si>
  <si>
    <t>we</t>
  </si>
  <si>
    <t>cee</t>
  </si>
  <si>
    <t>af</t>
  </si>
  <si>
    <t>me</t>
  </si>
  <si>
    <t>as</t>
  </si>
  <si>
    <t>Regional shares in world trade in chemicals, 2003</t>
  </si>
  <si>
    <t>Partes regionales en el comercio mundial de productos químicos, 2003</t>
  </si>
  <si>
    <t>Parts des régions dans le commerce mondial des produits chimiques, 2003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</si>
</sst>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"/>
    <numFmt numFmtId="197" formatCode="0.00000000"/>
    <numFmt numFmtId="198" formatCode="0.0000000"/>
    <numFmt numFmtId="199" formatCode="0.000000"/>
    <numFmt numFmtId="200" formatCode="0.00000"/>
    <numFmt numFmtId="201" formatCode="0.000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9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2.19029728496842</c:v>
                </c:pt>
                <c:pt idx="1">
                  <c:v>2.22461361308955</c:v>
                </c:pt>
                <c:pt idx="2">
                  <c:v>5.274374178146972</c:v>
                </c:pt>
                <c:pt idx="3">
                  <c:v>5.138845256414688</c:v>
                </c:pt>
                <c:pt idx="4">
                  <c:v>15.202558142127579</c:v>
                </c:pt>
                <c:pt idx="5">
                  <c:v>20.08956548231639</c:v>
                </c:pt>
                <c:pt idx="6">
                  <c:v>49.04533104874439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0.8732028915005343</c:v>
                </c:pt>
                <c:pt idx="1">
                  <c:v>2.509542160271373</c:v>
                </c:pt>
                <c:pt idx="2">
                  <c:v>2.3213727095315675</c:v>
                </c:pt>
                <c:pt idx="3">
                  <c:v>3.1633500042952893</c:v>
                </c:pt>
                <c:pt idx="4">
                  <c:v>13.705887053539072</c:v>
                </c:pt>
                <c:pt idx="5">
                  <c:v>16.475162997340824</c:v>
                </c:pt>
                <c:pt idx="6">
                  <c:v>60.95148218352136</c:v>
                </c:pt>
              </c:numCache>
            </c:numRef>
          </c:val>
        </c:ser>
        <c:gapWidth val="70"/>
        <c:axId val="7423813"/>
        <c:axId val="66814318"/>
      </c:barChart>
      <c:catAx>
        <c:axId val="74238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14318"/>
        <c:crosses val="autoZero"/>
        <c:auto val="1"/>
        <c:lblOffset val="100"/>
        <c:noMultiLvlLbl val="0"/>
      </c:catAx>
      <c:valAx>
        <c:axId val="66814318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23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2.19029728496842</c:v>
                </c:pt>
                <c:pt idx="1">
                  <c:v>2.22461361308955</c:v>
                </c:pt>
                <c:pt idx="2">
                  <c:v>5.274374178146972</c:v>
                </c:pt>
                <c:pt idx="3">
                  <c:v>5.138845256414688</c:v>
                </c:pt>
                <c:pt idx="4">
                  <c:v>15.202558142127579</c:v>
                </c:pt>
                <c:pt idx="5">
                  <c:v>20.08956548231639</c:v>
                </c:pt>
                <c:pt idx="6">
                  <c:v>49.04533104874439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0.8732028915005343</c:v>
                </c:pt>
                <c:pt idx="1">
                  <c:v>2.509542160271373</c:v>
                </c:pt>
                <c:pt idx="2">
                  <c:v>2.3213727095315675</c:v>
                </c:pt>
                <c:pt idx="3">
                  <c:v>3.1633500042952893</c:v>
                </c:pt>
                <c:pt idx="4">
                  <c:v>13.705887053539072</c:v>
                </c:pt>
                <c:pt idx="5">
                  <c:v>16.475162997340824</c:v>
                </c:pt>
                <c:pt idx="6">
                  <c:v>60.95148218352136</c:v>
                </c:pt>
              </c:numCache>
            </c:numRef>
          </c:val>
        </c:ser>
        <c:gapWidth val="70"/>
        <c:axId val="64457951"/>
        <c:axId val="43250648"/>
      </c:barChart>
      <c:catAx>
        <c:axId val="644579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50648"/>
        <c:crosses val="autoZero"/>
        <c:auto val="1"/>
        <c:lblOffset val="100"/>
        <c:noMultiLvlLbl val="0"/>
      </c:catAx>
      <c:valAx>
        <c:axId val="43250648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57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3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2.19029728496842</c:v>
                </c:pt>
                <c:pt idx="1">
                  <c:v>2.22461361308955</c:v>
                </c:pt>
                <c:pt idx="2">
                  <c:v>5.274374178146972</c:v>
                </c:pt>
                <c:pt idx="3">
                  <c:v>5.138845256414688</c:v>
                </c:pt>
                <c:pt idx="4">
                  <c:v>15.202558142127579</c:v>
                </c:pt>
                <c:pt idx="5">
                  <c:v>20.08956548231639</c:v>
                </c:pt>
                <c:pt idx="6">
                  <c:v>49.04533104874439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0.8732028915005343</c:v>
                </c:pt>
                <c:pt idx="1">
                  <c:v>2.509542160271373</c:v>
                </c:pt>
                <c:pt idx="2">
                  <c:v>2.3213727095315675</c:v>
                </c:pt>
                <c:pt idx="3">
                  <c:v>3.1633500042952893</c:v>
                </c:pt>
                <c:pt idx="4">
                  <c:v>13.705887053539072</c:v>
                </c:pt>
                <c:pt idx="5">
                  <c:v>16.475162997340824</c:v>
                </c:pt>
                <c:pt idx="6">
                  <c:v>60.95148218352136</c:v>
                </c:pt>
              </c:numCache>
            </c:numRef>
          </c:val>
        </c:ser>
        <c:gapWidth val="70"/>
        <c:axId val="53711513"/>
        <c:axId val="13641570"/>
      </c:barChart>
      <c:catAx>
        <c:axId val="537115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41570"/>
        <c:crosses val="autoZero"/>
        <c:auto val="1"/>
        <c:lblOffset val="100"/>
        <c:noMultiLvlLbl val="0"/>
      </c:catAx>
      <c:valAx>
        <c:axId val="13641570"/>
        <c:scaling>
          <c:orientation val="minMax"/>
          <c:max val="7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11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47625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23825" y="790575"/>
        <a:ext cx="4162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4"/>
  <sheetViews>
    <sheetView zoomScale="150" zoomScaleNormal="150" workbookViewId="0" topLeftCell="D16">
      <selection activeCell="H20" sqref="H20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1.75390625" style="2" customWidth="1"/>
    <col min="13" max="14" width="9.5039062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42</v>
      </c>
    </row>
    <row r="5" spans="2:10" ht="9" customHeight="1">
      <c r="B5" s="28" t="s">
        <v>15</v>
      </c>
      <c r="C5" s="28"/>
      <c r="D5" s="28"/>
      <c r="E5" s="28"/>
      <c r="G5" s="28" t="s">
        <v>19</v>
      </c>
      <c r="H5" s="29"/>
      <c r="I5" s="29"/>
      <c r="J5" s="29"/>
    </row>
    <row r="6" spans="2:10" ht="9" customHeight="1">
      <c r="B6" s="8">
        <v>2003</v>
      </c>
      <c r="C6" s="27" t="s">
        <v>12</v>
      </c>
      <c r="D6" s="27" t="s">
        <v>13</v>
      </c>
      <c r="E6" s="27" t="s">
        <v>14</v>
      </c>
      <c r="G6" s="6">
        <f>B6</f>
        <v>2003</v>
      </c>
      <c r="H6" s="27" t="s">
        <v>12</v>
      </c>
      <c r="I6" s="27" t="s">
        <v>13</v>
      </c>
      <c r="J6" s="27" t="s">
        <v>14</v>
      </c>
    </row>
    <row r="7" spans="3:10" ht="9" customHeight="1">
      <c r="C7" s="27"/>
      <c r="D7" s="27"/>
      <c r="E7" s="27"/>
      <c r="H7" s="27"/>
      <c r="I7" s="27"/>
      <c r="J7" s="27"/>
    </row>
    <row r="8" spans="1:10" ht="9" customHeight="1">
      <c r="A8" s="2">
        <v>1</v>
      </c>
      <c r="B8" s="2" t="s">
        <v>8</v>
      </c>
      <c r="C8" s="17">
        <v>793684.8495576887</v>
      </c>
      <c r="D8" s="17">
        <v>793684.8495576887</v>
      </c>
      <c r="E8" s="16">
        <f>SUM(C8:D8)</f>
        <v>1587369.6991153774</v>
      </c>
      <c r="G8" s="2" t="s">
        <v>11</v>
      </c>
      <c r="H8" s="17">
        <v>6930.4790557394035</v>
      </c>
      <c r="I8" s="17">
        <v>17384.057711067744</v>
      </c>
      <c r="J8" s="16">
        <v>24314.53676680715</v>
      </c>
    </row>
    <row r="9" spans="1:14" ht="9" customHeight="1">
      <c r="A9" s="2">
        <v>2</v>
      </c>
      <c r="B9" s="2" t="s">
        <v>5</v>
      </c>
      <c r="C9" s="16">
        <v>108781.54904142833</v>
      </c>
      <c r="D9" s="16">
        <v>120660.40071926542</v>
      </c>
      <c r="E9" s="16">
        <f aca="true" t="shared" si="0" ref="E9:E16">SUM(C9:D9)</f>
        <v>229441.94976069377</v>
      </c>
      <c r="G9" s="2" t="s">
        <v>10</v>
      </c>
      <c r="H9" s="17">
        <v>19917.855919336616</v>
      </c>
      <c r="I9" s="17">
        <v>17656.421208289656</v>
      </c>
      <c r="J9" s="16">
        <v>37574.27712762627</v>
      </c>
      <c r="M9" s="2" t="s">
        <v>25</v>
      </c>
      <c r="N9" s="2" t="s">
        <v>26</v>
      </c>
    </row>
    <row r="10" spans="1:14" ht="9" customHeight="1">
      <c r="A10" s="2">
        <v>3</v>
      </c>
      <c r="B10" s="2" t="s">
        <v>9</v>
      </c>
      <c r="C10" s="16">
        <v>18424.383497318864</v>
      </c>
      <c r="D10" s="16">
        <v>41861.908760935374</v>
      </c>
      <c r="E10" s="16">
        <f t="shared" si="0"/>
        <v>60286.29225825424</v>
      </c>
      <c r="G10" s="2" t="s">
        <v>9</v>
      </c>
      <c r="H10" s="17">
        <v>18424.383497318864</v>
      </c>
      <c r="I10" s="17">
        <v>41861.908760935374</v>
      </c>
      <c r="J10" s="16">
        <v>60286.29225825424</v>
      </c>
      <c r="M10" s="2" t="s">
        <v>27</v>
      </c>
      <c r="N10" s="2" t="s">
        <v>28</v>
      </c>
    </row>
    <row r="11" spans="1:14" ht="9" customHeight="1">
      <c r="A11" s="2">
        <v>4</v>
      </c>
      <c r="B11" s="2" t="s">
        <v>3</v>
      </c>
      <c r="C11" s="16">
        <v>483762.67967146286</v>
      </c>
      <c r="D11" s="16">
        <v>389265.3619492973</v>
      </c>
      <c r="E11" s="16">
        <f t="shared" si="0"/>
        <v>873028.0416207602</v>
      </c>
      <c r="G11" s="2" t="s">
        <v>24</v>
      </c>
      <c r="H11" s="17">
        <v>25107.029722574207</v>
      </c>
      <c r="I11" s="17">
        <v>40786.23624237734</v>
      </c>
      <c r="J11" s="16">
        <v>65893.26596495154</v>
      </c>
      <c r="M11" s="2" t="s">
        <v>29</v>
      </c>
      <c r="N11" s="2" t="s">
        <v>30</v>
      </c>
    </row>
    <row r="12" spans="1:14" ht="9" customHeight="1">
      <c r="A12" s="2">
        <v>5</v>
      </c>
      <c r="B12" s="2" t="s">
        <v>24</v>
      </c>
      <c r="C12" s="16">
        <v>25107.029722574207</v>
      </c>
      <c r="D12" s="16">
        <v>40786.23624237734</v>
      </c>
      <c r="E12" s="16">
        <f t="shared" si="0"/>
        <v>65893.26596495154</v>
      </c>
      <c r="G12" s="2" t="s">
        <v>5</v>
      </c>
      <c r="H12" s="17">
        <v>108781.54904142833</v>
      </c>
      <c r="I12" s="17">
        <v>120660.40071926542</v>
      </c>
      <c r="J12" s="16">
        <v>229441.94976069377</v>
      </c>
      <c r="M12" s="2" t="s">
        <v>31</v>
      </c>
      <c r="N12" s="2" t="s">
        <v>32</v>
      </c>
    </row>
    <row r="13" spans="1:14" ht="9" customHeight="1">
      <c r="A13" s="2">
        <v>6</v>
      </c>
      <c r="B13" s="2" t="s">
        <v>11</v>
      </c>
      <c r="C13" s="16">
        <v>6930.4790557394035</v>
      </c>
      <c r="D13" s="16">
        <v>17384.057711067744</v>
      </c>
      <c r="E13" s="16">
        <f t="shared" si="0"/>
        <v>24314.53676680715</v>
      </c>
      <c r="G13" s="2" t="s">
        <v>4</v>
      </c>
      <c r="H13" s="17">
        <v>130760.8726498285</v>
      </c>
      <c r="I13" s="17">
        <v>159447.83757511622</v>
      </c>
      <c r="J13" s="16">
        <v>290208.71022494475</v>
      </c>
      <c r="M13" s="2" t="s">
        <v>33</v>
      </c>
      <c r="N13" s="2" t="s">
        <v>34</v>
      </c>
    </row>
    <row r="14" spans="1:14" ht="9" customHeight="1">
      <c r="A14" s="2">
        <v>7</v>
      </c>
      <c r="B14" s="2" t="s">
        <v>10</v>
      </c>
      <c r="C14" s="16">
        <v>19917.855919336616</v>
      </c>
      <c r="D14" s="16">
        <v>17656.421208289656</v>
      </c>
      <c r="E14" s="16">
        <f t="shared" si="0"/>
        <v>37574.27712762627</v>
      </c>
      <c r="G14" s="2" t="s">
        <v>3</v>
      </c>
      <c r="H14" s="17">
        <v>483762.67967146286</v>
      </c>
      <c r="I14" s="17">
        <v>389265.3619492973</v>
      </c>
      <c r="J14" s="16">
        <v>873028.0416207602</v>
      </c>
      <c r="M14" s="2" t="s">
        <v>35</v>
      </c>
      <c r="N14" s="2" t="s">
        <v>36</v>
      </c>
    </row>
    <row r="15" spans="1:14" ht="9" customHeight="1">
      <c r="A15" s="2">
        <v>8</v>
      </c>
      <c r="B15" s="2" t="s">
        <v>4</v>
      </c>
      <c r="C15" s="16">
        <v>130760.8726498285</v>
      </c>
      <c r="D15" s="16">
        <v>159447.83757511622</v>
      </c>
      <c r="E15" s="16">
        <f t="shared" si="0"/>
        <v>290208.71022494475</v>
      </c>
      <c r="G15" s="2" t="s">
        <v>8</v>
      </c>
      <c r="H15" s="17">
        <v>793684.8495576887</v>
      </c>
      <c r="I15" s="17">
        <v>793684.8495576887</v>
      </c>
      <c r="J15" s="16">
        <v>1587369.6991153774</v>
      </c>
      <c r="M15" s="2" t="s">
        <v>37</v>
      </c>
      <c r="N15" s="2" t="s">
        <v>38</v>
      </c>
    </row>
    <row r="16" spans="1:9" ht="9" customHeight="1">
      <c r="A16" s="2">
        <v>9</v>
      </c>
      <c r="B16" s="2" t="s">
        <v>16</v>
      </c>
      <c r="C16" s="2">
        <f>C8-(SUM(C9:C15))</f>
        <v>0</v>
      </c>
      <c r="D16" s="16">
        <f>D8-(SUM(D9:D15))</f>
        <v>6622.62539133965</v>
      </c>
      <c r="E16" s="16">
        <f t="shared" si="0"/>
        <v>6622.62539133965</v>
      </c>
      <c r="H16" s="16"/>
      <c r="I16" s="16"/>
    </row>
    <row r="18" spans="3:9" ht="9" customHeight="1">
      <c r="C18" s="17">
        <v>2</v>
      </c>
      <c r="D18" s="17">
        <v>3</v>
      </c>
      <c r="E18" s="16"/>
      <c r="G18" s="13" t="s">
        <v>17</v>
      </c>
      <c r="H18" s="14"/>
      <c r="I18" s="14"/>
    </row>
    <row r="19" spans="2:14" ht="9" customHeight="1">
      <c r="B19" s="2" t="s">
        <v>45</v>
      </c>
      <c r="E19" s="16"/>
      <c r="G19" s="15"/>
      <c r="H19" s="11" t="s">
        <v>2</v>
      </c>
      <c r="I19" s="11" t="s">
        <v>1</v>
      </c>
      <c r="M19" s="2" t="s">
        <v>20</v>
      </c>
      <c r="N19" s="2" t="s">
        <v>21</v>
      </c>
    </row>
    <row r="20" spans="3:14" ht="9" customHeight="1">
      <c r="C20" s="17">
        <v>666954.6748509336</v>
      </c>
      <c r="D20" s="17">
        <v>793684.8495576887</v>
      </c>
      <c r="E20" s="16" t="s">
        <v>46</v>
      </c>
      <c r="G20" s="14" t="str">
        <f aca="true" t="shared" si="1" ref="G20:G26">G8</f>
        <v>Africa</v>
      </c>
      <c r="H20" s="12">
        <f>I8/I$15*100</f>
        <v>2.19029728496842</v>
      </c>
      <c r="I20" s="12">
        <f>H8/H$15*100</f>
        <v>0.8732028915005343</v>
      </c>
      <c r="J20" s="10"/>
      <c r="M20" s="2" t="str">
        <f>VLOOKUP(G20,$B$8:$N$15,12,FALSE)</f>
        <v>    Afrique</v>
      </c>
      <c r="N20" s="2" t="str">
        <f>VLOOKUP(G20,$B$8:$N$15,13,FALSE)</f>
        <v>    África</v>
      </c>
    </row>
    <row r="21" spans="3:14" ht="9" customHeight="1">
      <c r="C21" s="17"/>
      <c r="D21" s="17"/>
      <c r="E21" s="16"/>
      <c r="G21" s="14" t="str">
        <f t="shared" si="1"/>
        <v>Middle East</v>
      </c>
      <c r="H21" s="12">
        <f aca="true" t="shared" si="2" ref="H21:H26">I9/I$15*100</f>
        <v>2.22461361308955</v>
      </c>
      <c r="I21" s="12">
        <f aca="true" t="shared" si="3" ref="I21:I26">H9/H$15*100</f>
        <v>2.509542160271373</v>
      </c>
      <c r="M21" s="2" t="str">
        <f aca="true" t="shared" si="4" ref="M21:M26">VLOOKUP(G21,$B$8:$N$15,12,FALSE)</f>
        <v>    Moyen-Orient</v>
      </c>
      <c r="N21" s="2" t="str">
        <f aca="true" t="shared" si="5" ref="N21:N26">VLOOKUP(G21,$B$8:$N$15,13,FALSE)</f>
        <v>    Oriente Medio</v>
      </c>
    </row>
    <row r="22" spans="2:14" ht="9" customHeight="1">
      <c r="B22" s="2" t="s">
        <v>49</v>
      </c>
      <c r="C22" s="16">
        <v>96630.94732083373</v>
      </c>
      <c r="D22" s="16">
        <v>108781.54904142833</v>
      </c>
      <c r="E22" s="16" t="s">
        <v>47</v>
      </c>
      <c r="G22" s="14" t="str">
        <f t="shared" si="1"/>
        <v>Latin America</v>
      </c>
      <c r="H22" s="12">
        <f t="shared" si="2"/>
        <v>5.274374178146972</v>
      </c>
      <c r="I22" s="12">
        <f t="shared" si="3"/>
        <v>2.3213727095315675</v>
      </c>
      <c r="M22" s="2" t="str">
        <f t="shared" si="4"/>
        <v>    Amérique latine</v>
      </c>
      <c r="N22" s="2" t="str">
        <f t="shared" si="5"/>
        <v>    América Latina</v>
      </c>
    </row>
    <row r="23" spans="3:14" ht="9" customHeight="1">
      <c r="C23" s="17">
        <v>103070.44103597442</v>
      </c>
      <c r="D23" s="17">
        <v>120660.40071926542</v>
      </c>
      <c r="E23" s="16" t="s">
        <v>48</v>
      </c>
      <c r="G23" s="14" t="str">
        <f t="shared" si="1"/>
        <v>C./E. Europe/Baltic States/CIS</v>
      </c>
      <c r="H23" s="12">
        <f t="shared" si="2"/>
        <v>5.138845256414688</v>
      </c>
      <c r="I23" s="12">
        <f t="shared" si="3"/>
        <v>3.1633500042952893</v>
      </c>
      <c r="M23" s="2" t="str">
        <f t="shared" si="4"/>
        <v>    Europe c./o., Etats baltes, CEI</v>
      </c>
      <c r="N23" s="2" t="str">
        <f t="shared" si="5"/>
        <v>    Europa C./O., Estados Bálticos, CEI</v>
      </c>
    </row>
    <row r="24" spans="3:14" ht="9" customHeight="1">
      <c r="C24" s="17"/>
      <c r="D24" s="17"/>
      <c r="E24" s="16"/>
      <c r="G24" s="14" t="str">
        <f t="shared" si="1"/>
        <v>North America</v>
      </c>
      <c r="H24" s="12">
        <f t="shared" si="2"/>
        <v>15.202558142127579</v>
      </c>
      <c r="I24" s="12">
        <f t="shared" si="3"/>
        <v>13.705887053539072</v>
      </c>
      <c r="M24" s="2" t="str">
        <f t="shared" si="4"/>
        <v>    Amérique du Nord</v>
      </c>
      <c r="N24" s="2" t="str">
        <f t="shared" si="5"/>
        <v>    América del Norte</v>
      </c>
    </row>
    <row r="25" spans="2:14" ht="9" customHeight="1">
      <c r="B25" s="2" t="s">
        <v>50</v>
      </c>
      <c r="C25" s="17">
        <v>16877.603239101554</v>
      </c>
      <c r="D25" s="17">
        <v>18424.383497318864</v>
      </c>
      <c r="E25" s="16" t="s">
        <v>47</v>
      </c>
      <c r="G25" s="14" t="str">
        <f t="shared" si="1"/>
        <v>Asia</v>
      </c>
      <c r="H25" s="12">
        <f t="shared" si="2"/>
        <v>20.08956548231639</v>
      </c>
      <c r="I25" s="12">
        <f t="shared" si="3"/>
        <v>16.475162997340824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17">
        <v>38460.313446580665</v>
      </c>
      <c r="D26" s="17">
        <v>41861.908760935374</v>
      </c>
      <c r="E26" s="16" t="s">
        <v>48</v>
      </c>
      <c r="G26" s="14" t="str">
        <f t="shared" si="1"/>
        <v>Western Europe</v>
      </c>
      <c r="H26" s="12">
        <f t="shared" si="2"/>
        <v>49.04533104874439</v>
      </c>
      <c r="I26" s="12">
        <f t="shared" si="3"/>
        <v>60.95148218352136</v>
      </c>
      <c r="M26" s="2" t="str">
        <f t="shared" si="4"/>
        <v>    Europe occidentale</v>
      </c>
      <c r="N26" s="2" t="str">
        <f t="shared" si="5"/>
        <v>    Europa Occidental</v>
      </c>
    </row>
    <row r="27" spans="3:4" ht="9" customHeight="1">
      <c r="C27" s="16"/>
      <c r="D27" s="16"/>
    </row>
    <row r="28" spans="2:10" ht="9" customHeight="1">
      <c r="B28" s="2" t="s">
        <v>51</v>
      </c>
      <c r="C28" s="16">
        <v>404873.64959889615</v>
      </c>
      <c r="D28" s="16">
        <v>483762.67967146286</v>
      </c>
      <c r="E28" s="16" t="s">
        <v>47</v>
      </c>
      <c r="G28" s="7" t="s">
        <v>18</v>
      </c>
      <c r="J28" s="19"/>
    </row>
    <row r="29" spans="3:14" ht="9" customHeight="1">
      <c r="C29" s="16">
        <v>323002.75372280285</v>
      </c>
      <c r="D29" s="16">
        <v>389265.3619492973</v>
      </c>
      <c r="E29" s="16" t="s">
        <v>48</v>
      </c>
      <c r="H29" s="11" t="str">
        <f>I19</f>
        <v>Exports</v>
      </c>
      <c r="I29" s="9" t="str">
        <f>H19</f>
        <v>Imports</v>
      </c>
      <c r="M29" s="2" t="s">
        <v>22</v>
      </c>
      <c r="N29" s="2" t="s">
        <v>23</v>
      </c>
    </row>
    <row r="30" spans="3:14" ht="9" customHeight="1">
      <c r="C30" s="16"/>
      <c r="D30" s="16"/>
      <c r="G30" s="2" t="str">
        <f>G26</f>
        <v>Western Europe</v>
      </c>
      <c r="H30" s="10">
        <f>I26</f>
        <v>60.95148218352136</v>
      </c>
      <c r="I30" s="10">
        <f>H26</f>
        <v>49.04533104874439</v>
      </c>
      <c r="J30" s="18"/>
      <c r="K30" s="18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2:14" ht="9" customHeight="1">
      <c r="B31" s="2" t="s">
        <v>52</v>
      </c>
      <c r="C31" s="16">
        <v>19203.89371388114</v>
      </c>
      <c r="D31" s="16">
        <v>25107.029722574207</v>
      </c>
      <c r="E31" s="16" t="s">
        <v>47</v>
      </c>
      <c r="G31" s="2" t="str">
        <f>G25</f>
        <v>Asia</v>
      </c>
      <c r="H31" s="10">
        <f>I25</f>
        <v>16.475162997340824</v>
      </c>
      <c r="I31" s="10">
        <f>H25</f>
        <v>20.08956548231639</v>
      </c>
      <c r="J31" s="18"/>
      <c r="K31" s="18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3:14" ht="9" customHeight="1">
      <c r="C32" s="16">
        <v>31981.92723351328</v>
      </c>
      <c r="D32" s="16">
        <v>40786.23624237734</v>
      </c>
      <c r="E32" s="16" t="s">
        <v>48</v>
      </c>
      <c r="G32" s="2" t="str">
        <f>G24</f>
        <v>North America</v>
      </c>
      <c r="H32" s="10">
        <f>I24</f>
        <v>13.705887053539072</v>
      </c>
      <c r="I32" s="10">
        <f>H24</f>
        <v>15.202558142127579</v>
      </c>
      <c r="J32" s="18"/>
      <c r="K32" s="18"/>
      <c r="M32" s="2" t="str">
        <f t="shared" si="6"/>
        <v>    Amérique du Nord</v>
      </c>
      <c r="N32" s="2" t="str">
        <f t="shared" si="7"/>
        <v>    América del Norte</v>
      </c>
    </row>
    <row r="33" spans="3:14" ht="9" customHeight="1">
      <c r="C33" s="16"/>
      <c r="D33" s="16"/>
      <c r="G33" s="2" t="str">
        <f>G23</f>
        <v>C./E. Europe/Baltic States/CIS</v>
      </c>
      <c r="H33" s="10">
        <f>I23</f>
        <v>3.1633500042952893</v>
      </c>
      <c r="I33" s="10">
        <f>H23</f>
        <v>5.138845256414688</v>
      </c>
      <c r="J33" s="18"/>
      <c r="K33" s="18"/>
      <c r="M33" s="2" t="str">
        <f t="shared" si="6"/>
        <v>    Europe c./o., Etats baltes, CEI</v>
      </c>
      <c r="N33" s="2" t="str">
        <f t="shared" si="7"/>
        <v>    Europa C./O., Estados Bálticos, CEI</v>
      </c>
    </row>
    <row r="34" spans="2:14" ht="9" customHeight="1">
      <c r="B34" s="2" t="s">
        <v>53</v>
      </c>
      <c r="C34" s="16">
        <v>5873.2777008442845</v>
      </c>
      <c r="D34" s="16">
        <v>6930.4790557394035</v>
      </c>
      <c r="E34" s="16" t="s">
        <v>47</v>
      </c>
      <c r="G34" s="2" t="str">
        <f>G22</f>
        <v>Latin America</v>
      </c>
      <c r="H34" s="10">
        <f>I22</f>
        <v>2.3213727095315675</v>
      </c>
      <c r="I34" s="10">
        <f>H22</f>
        <v>5.274374178146972</v>
      </c>
      <c r="J34" s="18"/>
      <c r="K34" s="18"/>
      <c r="M34" s="2" t="str">
        <f t="shared" si="6"/>
        <v>    Amérique latine</v>
      </c>
      <c r="N34" s="2" t="str">
        <f t="shared" si="7"/>
        <v>    América Latina</v>
      </c>
    </row>
    <row r="35" spans="3:14" ht="9" customHeight="1">
      <c r="C35" s="16">
        <v>15104.817010661882</v>
      </c>
      <c r="D35" s="16">
        <v>17384.057711067744</v>
      </c>
      <c r="E35" s="16" t="s">
        <v>48</v>
      </c>
      <c r="G35" s="2" t="str">
        <f>G21</f>
        <v>Middle East</v>
      </c>
      <c r="H35" s="10">
        <f>I21</f>
        <v>2.509542160271373</v>
      </c>
      <c r="I35" s="10">
        <f>H21</f>
        <v>2.22461361308955</v>
      </c>
      <c r="J35" s="18"/>
      <c r="K35" s="18"/>
      <c r="M35" s="2" t="str">
        <f t="shared" si="6"/>
        <v>    Moyen-Orient</v>
      </c>
      <c r="N35" s="2" t="str">
        <f t="shared" si="7"/>
        <v>    Oriente Medio</v>
      </c>
    </row>
    <row r="36" spans="3:14" ht="9" customHeight="1">
      <c r="C36" s="16"/>
      <c r="D36" s="16"/>
      <c r="G36" s="2" t="str">
        <f>G20</f>
        <v>Africa</v>
      </c>
      <c r="H36" s="10">
        <f>I20</f>
        <v>0.8732028915005343</v>
      </c>
      <c r="I36" s="10">
        <f>H20</f>
        <v>2.19029728496842</v>
      </c>
      <c r="J36" s="18"/>
      <c r="K36" s="18"/>
      <c r="M36" s="2" t="str">
        <f t="shared" si="6"/>
        <v>    Afrique</v>
      </c>
      <c r="N36" s="2" t="str">
        <f t="shared" si="7"/>
        <v>    África</v>
      </c>
    </row>
    <row r="37" spans="2:5" ht="9" customHeight="1">
      <c r="B37" s="2" t="s">
        <v>54</v>
      </c>
      <c r="C37" s="16">
        <v>17049.78601777559</v>
      </c>
      <c r="D37" s="16">
        <v>19917.855919336616</v>
      </c>
      <c r="E37" s="16" t="s">
        <v>47</v>
      </c>
    </row>
    <row r="38" spans="3:5" ht="9" customHeight="1">
      <c r="C38" s="16">
        <v>15535.472523843513</v>
      </c>
      <c r="D38" s="16">
        <v>17656.421208289656</v>
      </c>
      <c r="E38" s="16" t="s">
        <v>48</v>
      </c>
    </row>
    <row r="39" spans="3:4" ht="9" customHeight="1">
      <c r="C39" s="16"/>
      <c r="D39" s="16"/>
    </row>
    <row r="40" spans="2:5" ht="9" customHeight="1">
      <c r="B40" s="2" t="s">
        <v>55</v>
      </c>
      <c r="C40" s="16">
        <v>106445.51725960113</v>
      </c>
      <c r="D40" s="16">
        <v>130760.8726498285</v>
      </c>
      <c r="E40" s="16" t="s">
        <v>47</v>
      </c>
    </row>
    <row r="41" spans="3:5" ht="9" customHeight="1">
      <c r="C41" s="16">
        <v>133507.79804461738</v>
      </c>
      <c r="D41" s="16">
        <v>159447.83757511622</v>
      </c>
      <c r="E41" s="16" t="s">
        <v>48</v>
      </c>
    </row>
    <row r="43" ht="9" customHeight="1">
      <c r="E43" s="16" t="s">
        <v>47</v>
      </c>
    </row>
    <row r="44" ht="9" customHeight="1">
      <c r="E44" s="16" t="s">
        <v>48</v>
      </c>
    </row>
  </sheetData>
  <mergeCells count="8">
    <mergeCell ref="C6:C7"/>
    <mergeCell ref="D6:D7"/>
    <mergeCell ref="E6:E7"/>
    <mergeCell ref="B5:E5"/>
    <mergeCell ref="H6:H7"/>
    <mergeCell ref="I6:I7"/>
    <mergeCell ref="J6:J7"/>
    <mergeCell ref="G5:J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F15" sqref="F15"/>
    </sheetView>
  </sheetViews>
  <sheetFormatPr defaultColWidth="9.00390625" defaultRowHeight="15"/>
  <sheetData>
    <row r="2" spans="2:3" ht="15.75">
      <c r="B2" s="1" t="s">
        <v>43</v>
      </c>
      <c r="C2" s="3" t="s">
        <v>44</v>
      </c>
    </row>
    <row r="3" spans="2:3" ht="15.75">
      <c r="B3" s="2" t="s">
        <v>20</v>
      </c>
      <c r="C3" s="2" t="s">
        <v>21</v>
      </c>
    </row>
    <row r="4" spans="2:3" ht="15.75">
      <c r="B4" s="2" t="s">
        <v>22</v>
      </c>
      <c r="C4" s="2" t="s">
        <v>23</v>
      </c>
    </row>
    <row r="5" spans="2:3" ht="15.75">
      <c r="B5" s="2" t="s">
        <v>33</v>
      </c>
      <c r="C5" s="2" t="s">
        <v>34</v>
      </c>
    </row>
    <row r="6" spans="2:3" ht="15.75">
      <c r="B6" s="2" t="s">
        <v>35</v>
      </c>
      <c r="C6" s="2" t="s">
        <v>36</v>
      </c>
    </row>
    <row r="7" spans="2:3" ht="15.75">
      <c r="B7" s="2" t="s">
        <v>31</v>
      </c>
      <c r="C7" s="2" t="s">
        <v>32</v>
      </c>
    </row>
    <row r="8" spans="2:3" ht="15.75">
      <c r="B8" s="2" t="s">
        <v>27</v>
      </c>
      <c r="C8" s="2" t="s">
        <v>28</v>
      </c>
    </row>
    <row r="9" spans="2:3" ht="15.75">
      <c r="B9" s="2" t="s">
        <v>25</v>
      </c>
      <c r="C9" s="2" t="s">
        <v>26</v>
      </c>
    </row>
    <row r="10" spans="2:3" ht="15.75">
      <c r="B10" s="2" t="s">
        <v>37</v>
      </c>
      <c r="C10" s="2" t="s">
        <v>38</v>
      </c>
    </row>
    <row r="11" spans="2:3" ht="15.75">
      <c r="B11" s="2" t="s">
        <v>29</v>
      </c>
      <c r="C11" s="2" t="s">
        <v>30</v>
      </c>
    </row>
    <row r="12" spans="2:3" ht="15.75">
      <c r="B12" s="2"/>
      <c r="C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6.125" style="2" customWidth="1"/>
    <col min="3" max="4" width="7.625" style="2" customWidth="1"/>
    <col min="5" max="5" width="1.625" style="2" customWidth="1"/>
    <col min="6" max="16384" width="6.625" style="2" customWidth="1"/>
  </cols>
  <sheetData>
    <row r="1" spans="1:5" ht="15" customHeight="1">
      <c r="A1" s="22"/>
      <c r="B1" s="23" t="s">
        <v>39</v>
      </c>
      <c r="C1" s="22"/>
      <c r="D1" s="22"/>
      <c r="E1" s="22"/>
    </row>
    <row r="2" spans="1:5" ht="19.5" customHeight="1">
      <c r="A2" s="22"/>
      <c r="B2" s="24" t="s">
        <v>56</v>
      </c>
      <c r="C2" s="22"/>
      <c r="D2" s="22"/>
      <c r="E2" s="22"/>
    </row>
    <row r="3" spans="1:5" ht="15" customHeight="1">
      <c r="A3" s="22"/>
      <c r="B3" s="25" t="s">
        <v>0</v>
      </c>
      <c r="C3" s="22"/>
      <c r="D3" s="22"/>
      <c r="E3" s="22"/>
    </row>
    <row r="5" spans="3:5" ht="9" customHeight="1">
      <c r="C5" s="20" t="s">
        <v>2</v>
      </c>
      <c r="D5" s="20" t="s">
        <v>1</v>
      </c>
      <c r="E5" s="20"/>
    </row>
    <row r="7" spans="2:4" ht="14.25" customHeight="1">
      <c r="B7" s="1" t="s">
        <v>11</v>
      </c>
      <c r="C7" s="21">
        <v>2.19029728496842</v>
      </c>
      <c r="D7" s="21">
        <v>0.8732028915005343</v>
      </c>
    </row>
    <row r="8" spans="2:4" ht="14.25" customHeight="1">
      <c r="B8" s="1" t="s">
        <v>10</v>
      </c>
      <c r="C8" s="21">
        <v>2.22461361308955</v>
      </c>
      <c r="D8" s="21">
        <v>2.509542160271373</v>
      </c>
    </row>
    <row r="9" spans="2:4" ht="14.25" customHeight="1">
      <c r="B9" s="1" t="s">
        <v>9</v>
      </c>
      <c r="C9" s="21">
        <v>5.274374178146972</v>
      </c>
      <c r="D9" s="21">
        <v>2.3213727095315675</v>
      </c>
    </row>
    <row r="10" spans="2:4" ht="14.25" customHeight="1">
      <c r="B10" s="1" t="s">
        <v>24</v>
      </c>
      <c r="C10" s="21">
        <v>5.138845256414688</v>
      </c>
      <c r="D10" s="21">
        <v>3.1633500042952893</v>
      </c>
    </row>
    <row r="11" spans="2:4" ht="14.25" customHeight="1">
      <c r="B11" s="1" t="s">
        <v>5</v>
      </c>
      <c r="C11" s="21">
        <v>15.202558142127579</v>
      </c>
      <c r="D11" s="21">
        <v>13.705887053539072</v>
      </c>
    </row>
    <row r="12" spans="2:4" ht="14.25" customHeight="1">
      <c r="B12" s="1" t="s">
        <v>4</v>
      </c>
      <c r="C12" s="21">
        <v>20.08956548231639</v>
      </c>
      <c r="D12" s="21">
        <v>16.475162997340824</v>
      </c>
    </row>
    <row r="13" spans="2:4" ht="14.25" customHeight="1">
      <c r="B13" s="1" t="s">
        <v>3</v>
      </c>
      <c r="C13" s="21">
        <v>49.04533104874439</v>
      </c>
      <c r="D13" s="21">
        <v>60.95148218352136</v>
      </c>
    </row>
    <row r="14" spans="2:4" ht="9" customHeight="1">
      <c r="B14" s="1"/>
      <c r="C14" s="3"/>
      <c r="D14" s="3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2"/>
      <c r="B1" s="23" t="s">
        <v>39</v>
      </c>
      <c r="C1" s="22"/>
      <c r="D1" s="22"/>
      <c r="E1" s="22"/>
      <c r="F1" s="22"/>
      <c r="G1" s="22"/>
      <c r="H1" s="22"/>
    </row>
    <row r="2" spans="1:8" ht="15.75">
      <c r="A2" s="22"/>
      <c r="B2" s="24" t="s">
        <v>56</v>
      </c>
      <c r="C2" s="22"/>
      <c r="D2" s="22"/>
      <c r="E2" s="22"/>
      <c r="F2" s="22"/>
      <c r="G2" s="22"/>
      <c r="H2" s="22"/>
    </row>
    <row r="3" spans="1:8" ht="15.75">
      <c r="A3" s="22"/>
      <c r="B3" s="25" t="s">
        <v>0</v>
      </c>
      <c r="C3" s="22"/>
      <c r="D3" s="22"/>
      <c r="E3" s="22"/>
      <c r="F3" s="22"/>
      <c r="G3" s="22"/>
      <c r="H3" s="2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2"/>
      <c r="B1" s="23" t="s">
        <v>40</v>
      </c>
      <c r="C1" s="22"/>
      <c r="D1" s="22"/>
      <c r="E1" s="22"/>
      <c r="F1" s="22"/>
      <c r="G1" s="22"/>
      <c r="H1" s="22"/>
    </row>
    <row r="2" spans="1:8" ht="15.75">
      <c r="A2" s="22"/>
      <c r="B2" s="24" t="s">
        <v>58</v>
      </c>
      <c r="C2" s="22"/>
      <c r="D2" s="22"/>
      <c r="E2" s="22"/>
      <c r="F2" s="22"/>
      <c r="G2" s="22"/>
      <c r="H2" s="22"/>
    </row>
    <row r="3" spans="1:8" ht="15.75">
      <c r="A3" s="22"/>
      <c r="B3" s="26" t="s">
        <v>6</v>
      </c>
      <c r="C3" s="22"/>
      <c r="D3" s="22"/>
      <c r="E3" s="22"/>
      <c r="F3" s="22"/>
      <c r="G3" s="22"/>
      <c r="H3" s="2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37890625" style="0" customWidth="1"/>
  </cols>
  <sheetData>
    <row r="1" spans="1:8" ht="15.75">
      <c r="A1" s="22"/>
      <c r="B1" s="23" t="s">
        <v>41</v>
      </c>
      <c r="C1" s="22"/>
      <c r="D1" s="22"/>
      <c r="E1" s="22"/>
      <c r="F1" s="22"/>
      <c r="G1" s="22"/>
      <c r="H1" s="22"/>
    </row>
    <row r="2" spans="1:8" ht="15.75">
      <c r="A2" s="22"/>
      <c r="B2" s="24" t="s">
        <v>57</v>
      </c>
      <c r="C2" s="22"/>
      <c r="D2" s="22"/>
      <c r="E2" s="22"/>
      <c r="F2" s="22"/>
      <c r="G2" s="22"/>
      <c r="H2" s="22"/>
    </row>
    <row r="3" spans="1:8" ht="15.75">
      <c r="A3" s="22"/>
      <c r="B3" s="26" t="s">
        <v>7</v>
      </c>
      <c r="C3" s="22"/>
      <c r="D3" s="22"/>
      <c r="E3" s="22"/>
      <c r="F3" s="22"/>
      <c r="G3" s="22"/>
      <c r="H3" s="2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2004-09-22T13:32:49Z</cp:lastPrinted>
  <dcterms:created xsi:type="dcterms:W3CDTF">1998-09-02T13:37:33Z</dcterms:created>
  <dcterms:modified xsi:type="dcterms:W3CDTF">2004-10-22T15:31:27Z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1613781797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1947230859</vt:i4>
  </property>
  <property fmtid="{D5CDD505-2E9C-101B-9397-08002B2CF9AE}" pid="7" name="_ReviewingToolsShownOnce">
    <vt:lpwstr/>
  </property>
</Properties>
</file>