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225" windowHeight="8580" tabRatio="384" activeTab="0"/>
  </bookViews>
  <sheets>
    <sheet name="English" sheetId="1" r:id="rId1"/>
    <sheet name="French" sheetId="2" r:id="rId2"/>
    <sheet name="Spanish" sheetId="3" r:id="rId3"/>
    <sheet name="data" sheetId="4" r:id="rId4"/>
    <sheet name="Work TA1" sheetId="5" state="hidden" r:id="rId5"/>
  </sheets>
  <definedNames/>
  <calcPr fullCalcOnLoad="1"/>
</workbook>
</file>

<file path=xl/sharedStrings.xml><?xml version="1.0" encoding="utf-8"?>
<sst xmlns="http://schemas.openxmlformats.org/spreadsheetml/2006/main" count="72" uniqueCount="45">
  <si>
    <t>Table A1</t>
  </si>
  <si>
    <t>World merchandise exports, production and gross domestic product, 1950-06</t>
  </si>
  <si>
    <t>(Index, 2000=100)</t>
  </si>
  <si>
    <t xml:space="preserve">Value </t>
  </si>
  <si>
    <t>Volume</t>
  </si>
  <si>
    <t xml:space="preserve">Unit value </t>
  </si>
  <si>
    <t>Exports</t>
  </si>
  <si>
    <t>Production</t>
  </si>
  <si>
    <t>GDP</t>
  </si>
  <si>
    <t>Agricultural</t>
  </si>
  <si>
    <t>Fuels &amp; mining</t>
  </si>
  <si>
    <t>Total  a</t>
  </si>
  <si>
    <t>products</t>
  </si>
  <si>
    <t>Manufactures</t>
  </si>
  <si>
    <t xml:space="preserve">Total </t>
  </si>
  <si>
    <t>Agriculture</t>
  </si>
  <si>
    <t>Mining</t>
  </si>
  <si>
    <t>Manufacturing</t>
  </si>
  <si>
    <t>a  Includes unspecified products.</t>
  </si>
  <si>
    <t>Check 1990-06</t>
  </si>
  <si>
    <t>GROWTH CALCULATION FOR NEW CHART ITS07</t>
  </si>
  <si>
    <t>1950-60</t>
  </si>
  <si>
    <t>1960-70</t>
  </si>
  <si>
    <t>1970-80</t>
  </si>
  <si>
    <t>1980-90</t>
  </si>
  <si>
    <t>1990-00</t>
  </si>
  <si>
    <t>2000-06</t>
  </si>
  <si>
    <t>English</t>
  </si>
  <si>
    <t>French</t>
  </si>
  <si>
    <t>Spanish</t>
  </si>
  <si>
    <t>Exportaciones</t>
  </si>
  <si>
    <t>PIB</t>
  </si>
  <si>
    <t>Exportations</t>
  </si>
  <si>
    <t>(Annual percentage change)</t>
  </si>
  <si>
    <t>(Variation annuelle en pourcentage)</t>
  </si>
  <si>
    <t>(Variación porcentual anual)</t>
  </si>
  <si>
    <t>Chart 1</t>
  </si>
  <si>
    <t xml:space="preserve">Note: World merchandise production differs from world GDP in that it excludes services and construction. For sources and methods, see the Technical Notes.   </t>
  </si>
  <si>
    <t>Graphique 1</t>
  </si>
  <si>
    <t>Gráfico 1</t>
  </si>
  <si>
    <t>Update blue cells</t>
  </si>
  <si>
    <t>2000-10</t>
  </si>
  <si>
    <t>Volume of world merchandise exports and gross domestic product, 1950-2010</t>
  </si>
  <si>
    <t>Volume des exportations mondiales de marchandises et PIB, 1950-2010</t>
  </si>
  <si>
    <t>Volumen de las exportaciones mundiales de mercancías y PIB, 1950-2010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</si>
</sst>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809]dd\ mmmm\ yyyy;@"/>
    <numFmt numFmtId="174" formatCode="0_)"/>
    <numFmt numFmtId="175" formatCode="0.00_)"/>
    <numFmt numFmtId="176" formatCode="0.000"/>
    <numFmt numFmtId="177" formatCode="0.0000"/>
    <numFmt numFmtId="178" formatCode="0.00000"/>
    <numFmt numFmtId="179" formatCode="[$-809]dd\ mmmm\ yyyy"/>
  </numFmts>
  <fonts count="55">
    <font>
      <sz val="11"/>
      <name val="Times New Roman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sz val="7"/>
      <color indexed="12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12"/>
      <name val="Arial Narrow"/>
      <family val="2"/>
    </font>
    <font>
      <sz val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7.3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 applyProtection="1">
      <alignment horizontal="centerContinuous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33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1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" fontId="1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>
      <alignment/>
    </xf>
    <xf numFmtId="1" fontId="1" fillId="34" borderId="0" xfId="0" applyNumberFormat="1" applyFont="1" applyFill="1" applyAlignment="1" applyProtection="1">
      <alignment/>
      <protection/>
    </xf>
    <xf numFmtId="1" fontId="1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1" fontId="1" fillId="34" borderId="0" xfId="0" applyNumberFormat="1" applyFont="1" applyFill="1" applyAlignment="1">
      <alignment/>
    </xf>
    <xf numFmtId="1" fontId="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172" fontId="1" fillId="35" borderId="0" xfId="0" applyNumberFormat="1" applyFont="1" applyFill="1" applyAlignment="1">
      <alignment/>
    </xf>
    <xf numFmtId="172" fontId="1" fillId="35" borderId="0" xfId="0" applyNumberFormat="1" applyFont="1" applyFill="1" applyAlignment="1">
      <alignment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  <xf numFmtId="1" fontId="3" fillId="34" borderId="0" xfId="0" applyNumberFormat="1" applyFont="1" applyFill="1" applyAlignment="1" applyProtection="1">
      <alignment/>
      <protection/>
    </xf>
    <xf numFmtId="0" fontId="1" fillId="35" borderId="0" xfId="0" applyFont="1" applyFill="1" applyAlignment="1">
      <alignment/>
    </xf>
    <xf numFmtId="172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72" fontId="8" fillId="35" borderId="0" xfId="0" applyNumberFormat="1" applyFont="1" applyFill="1" applyAlignment="1">
      <alignment/>
    </xf>
    <xf numFmtId="0" fontId="11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0" fontId="12" fillId="0" borderId="0" xfId="0" applyFont="1" applyFill="1" applyAlignment="1">
      <alignment vertical="center"/>
    </xf>
    <xf numFmtId="1" fontId="13" fillId="34" borderId="0" xfId="0" applyNumberFormat="1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72" fontId="16" fillId="0" borderId="0" xfId="0" applyNumberFormat="1" applyFont="1" applyAlignment="1">
      <alignment/>
    </xf>
    <xf numFmtId="1" fontId="16" fillId="0" borderId="0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172" fontId="16" fillId="0" borderId="0" xfId="0" applyNumberFormat="1" applyFont="1" applyBorder="1" applyAlignment="1">
      <alignment/>
    </xf>
    <xf numFmtId="172" fontId="16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data!$B$10:$B$25</c:f>
              <c:strCache>
                <c:ptCount val="16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data!$C$10:$C$25</c:f>
              <c:numCache>
                <c:ptCount val="16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4.223502658050893</c:v>
                </c:pt>
                <c:pt idx="6">
                  <c:v>-0.20811654526534085</c:v>
                </c:pt>
                <c:pt idx="7">
                  <c:v>3.455083909180658</c:v>
                </c:pt>
                <c:pt idx="8">
                  <c:v>5.600722673893401</c:v>
                </c:pt>
                <c:pt idx="9">
                  <c:v>9.738503155996383</c:v>
                </c:pt>
                <c:pt idx="10">
                  <c:v>6.548175865294667</c:v>
                </c:pt>
                <c:pt idx="11">
                  <c:v>8.592183174309596</c:v>
                </c:pt>
                <c:pt idx="12">
                  <c:v>6.478538256715282</c:v>
                </c:pt>
                <c:pt idx="13">
                  <c:v>2.318491847681173</c:v>
                </c:pt>
                <c:pt idx="14">
                  <c:v>-12.084241467512825</c:v>
                </c:pt>
                <c:pt idx="15">
                  <c:v>14.06598216469132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GDP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data!$B$10:$B$25</c:f>
              <c:strCache>
                <c:ptCount val="16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data!$D$10:$D$25</c:f>
              <c:numCache>
                <c:ptCount val="16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2.357614007613651</c:v>
                </c:pt>
                <c:pt idx="6">
                  <c:v>1.58282998283768</c:v>
                </c:pt>
                <c:pt idx="7">
                  <c:v>1.9412603445985326</c:v>
                </c:pt>
                <c:pt idx="8">
                  <c:v>2.5771616380785076</c:v>
                </c:pt>
                <c:pt idx="9">
                  <c:v>3.9090699183080346</c:v>
                </c:pt>
                <c:pt idx="10">
                  <c:v>3.3507566489085576</c:v>
                </c:pt>
                <c:pt idx="11">
                  <c:v>4.1</c:v>
                </c:pt>
                <c:pt idx="12">
                  <c:v>3.9</c:v>
                </c:pt>
                <c:pt idx="13">
                  <c:v>1.3</c:v>
                </c:pt>
                <c:pt idx="14">
                  <c:v>-2.6</c:v>
                </c:pt>
                <c:pt idx="15">
                  <c:v>3.7</c:v>
                </c:pt>
              </c:numCache>
            </c:numRef>
          </c:val>
        </c:ser>
        <c:axId val="2301469"/>
        <c:axId val="20713222"/>
      </c:barChart>
      <c:catAx>
        <c:axId val="23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13222"/>
        <c:crossesAt val="0"/>
        <c:auto val="1"/>
        <c:lblOffset val="100"/>
        <c:tickLblSkip val="1"/>
        <c:noMultiLvlLbl val="0"/>
      </c:catAx>
      <c:valAx>
        <c:axId val="20713222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1469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4175"/>
          <c:y val="0.95"/>
          <c:w val="0.160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Exportations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data!$B$10:$B$25</c:f>
              <c:strCache>
                <c:ptCount val="16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data!$C$10:$C$25</c:f>
              <c:numCache>
                <c:ptCount val="16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4.223502658050893</c:v>
                </c:pt>
                <c:pt idx="6">
                  <c:v>-0.20811654526534085</c:v>
                </c:pt>
                <c:pt idx="7">
                  <c:v>3.455083909180658</c:v>
                </c:pt>
                <c:pt idx="8">
                  <c:v>5.600722673893401</c:v>
                </c:pt>
                <c:pt idx="9">
                  <c:v>9.738503155996383</c:v>
                </c:pt>
                <c:pt idx="10">
                  <c:v>6.548175865294667</c:v>
                </c:pt>
                <c:pt idx="11">
                  <c:v>8.592183174309596</c:v>
                </c:pt>
                <c:pt idx="12">
                  <c:v>6.478538256715282</c:v>
                </c:pt>
                <c:pt idx="13">
                  <c:v>2.318491847681173</c:v>
                </c:pt>
                <c:pt idx="14">
                  <c:v>-12.084241467512825</c:v>
                </c:pt>
                <c:pt idx="15">
                  <c:v>14.06598216469132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data!$B$10:$B$25</c:f>
              <c:strCache>
                <c:ptCount val="16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data!$D$10:$D$25</c:f>
              <c:numCache>
                <c:ptCount val="16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2.357614007613651</c:v>
                </c:pt>
                <c:pt idx="6">
                  <c:v>1.58282998283768</c:v>
                </c:pt>
                <c:pt idx="7">
                  <c:v>1.9412603445985326</c:v>
                </c:pt>
                <c:pt idx="8">
                  <c:v>2.5771616380785076</c:v>
                </c:pt>
                <c:pt idx="9">
                  <c:v>3.9090699183080346</c:v>
                </c:pt>
                <c:pt idx="10">
                  <c:v>3.3507566489085576</c:v>
                </c:pt>
                <c:pt idx="11">
                  <c:v>4.1</c:v>
                </c:pt>
                <c:pt idx="12">
                  <c:v>3.9</c:v>
                </c:pt>
                <c:pt idx="13">
                  <c:v>1.3</c:v>
                </c:pt>
                <c:pt idx="14">
                  <c:v>-2.6</c:v>
                </c:pt>
                <c:pt idx="15">
                  <c:v>3.7</c:v>
                </c:pt>
              </c:numCache>
            </c:numRef>
          </c:val>
        </c:ser>
        <c:axId val="52201271"/>
        <c:axId val="49392"/>
      </c:barChart>
      <c:catAx>
        <c:axId val="5220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92"/>
        <c:crossesAt val="0"/>
        <c:auto val="1"/>
        <c:lblOffset val="100"/>
        <c:tickLblSkip val="1"/>
        <c:noMultiLvlLbl val="0"/>
      </c:catAx>
      <c:valAx>
        <c:axId val="49392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01271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925"/>
          <c:y val="0.95"/>
          <c:w val="0.183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Exportaciones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data!$B$10:$B$25</c:f>
              <c:strCache>
                <c:ptCount val="16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data!$C$10:$C$25</c:f>
              <c:numCache>
                <c:ptCount val="16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4.223502658050893</c:v>
                </c:pt>
                <c:pt idx="6">
                  <c:v>-0.20811654526534085</c:v>
                </c:pt>
                <c:pt idx="7">
                  <c:v>3.455083909180658</c:v>
                </c:pt>
                <c:pt idx="8">
                  <c:v>5.600722673893401</c:v>
                </c:pt>
                <c:pt idx="9">
                  <c:v>9.738503155996383</c:v>
                </c:pt>
                <c:pt idx="10">
                  <c:v>6.548175865294667</c:v>
                </c:pt>
                <c:pt idx="11">
                  <c:v>8.592183174309596</c:v>
                </c:pt>
                <c:pt idx="12">
                  <c:v>6.478538256715282</c:v>
                </c:pt>
                <c:pt idx="13">
                  <c:v>2.318491847681173</c:v>
                </c:pt>
                <c:pt idx="14">
                  <c:v>-12.084241467512825</c:v>
                </c:pt>
                <c:pt idx="15">
                  <c:v>14.06598216469132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data!$B$10:$B$25</c:f>
              <c:strCache>
                <c:ptCount val="16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data!$D$10:$D$25</c:f>
              <c:numCache>
                <c:ptCount val="16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2.357614007613651</c:v>
                </c:pt>
                <c:pt idx="6">
                  <c:v>1.58282998283768</c:v>
                </c:pt>
                <c:pt idx="7">
                  <c:v>1.9412603445985326</c:v>
                </c:pt>
                <c:pt idx="8">
                  <c:v>2.5771616380785076</c:v>
                </c:pt>
                <c:pt idx="9">
                  <c:v>3.9090699183080346</c:v>
                </c:pt>
                <c:pt idx="10">
                  <c:v>3.3507566489085576</c:v>
                </c:pt>
                <c:pt idx="11">
                  <c:v>4.1</c:v>
                </c:pt>
                <c:pt idx="12">
                  <c:v>3.9</c:v>
                </c:pt>
                <c:pt idx="13">
                  <c:v>1.3</c:v>
                </c:pt>
                <c:pt idx="14">
                  <c:v>-2.6</c:v>
                </c:pt>
                <c:pt idx="15">
                  <c:v>3.7</c:v>
                </c:pt>
              </c:numCache>
            </c:numRef>
          </c:val>
        </c:ser>
        <c:axId val="444529"/>
        <c:axId val="4000762"/>
      </c:barChart>
      <c:catAx>
        <c:axId val="444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0762"/>
        <c:crossesAt val="0"/>
        <c:auto val="1"/>
        <c:lblOffset val="100"/>
        <c:tickLblSkip val="1"/>
        <c:noMultiLvlLbl val="0"/>
      </c:catAx>
      <c:valAx>
        <c:axId val="4000762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29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225"/>
          <c:y val="0.95"/>
          <c:w val="0.198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38100</xdr:rowOff>
    </xdr:from>
    <xdr:to>
      <xdr:col>9</xdr:col>
      <xdr:colOff>600075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23825" y="1181100"/>
        <a:ext cx="54768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23825" y="1171575"/>
        <a:ext cx="54768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123825" y="1171575"/>
        <a:ext cx="54768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36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42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33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J3"/>
  <sheetViews>
    <sheetView zoomScalePageLayoutView="0" workbookViewId="0" topLeftCell="A13">
      <selection activeCell="A1" sqref="A1:IV16384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38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43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34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J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39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44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35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30"/>
  <sheetViews>
    <sheetView zoomScalePageLayoutView="0" workbookViewId="0" topLeftCell="A1">
      <selection activeCell="H1" sqref="H1:N16384"/>
    </sheetView>
  </sheetViews>
  <sheetFormatPr defaultColWidth="9.140625" defaultRowHeight="15"/>
  <cols>
    <col min="1" max="1" width="3.140625" style="55" customWidth="1"/>
    <col min="2" max="2" width="7.57421875" style="57" customWidth="1"/>
    <col min="3" max="3" width="19.00390625" style="55" customWidth="1"/>
    <col min="4" max="4" width="14.8515625" style="55" customWidth="1"/>
    <col min="5" max="5" width="9.140625" style="55" customWidth="1"/>
    <col min="6" max="6" width="9.421875" style="55" customWidth="1"/>
    <col min="7" max="7" width="5.7109375" style="55" customWidth="1"/>
    <col min="8" max="16384" width="9.140625" style="55" customWidth="1"/>
  </cols>
  <sheetData>
    <row r="2" spans="2:7" ht="12">
      <c r="B2" s="69" t="s">
        <v>36</v>
      </c>
      <c r="C2" s="70"/>
      <c r="D2" s="70"/>
      <c r="E2" s="70"/>
      <c r="F2" s="70"/>
      <c r="G2" s="70"/>
    </row>
    <row r="3" spans="2:7" ht="12">
      <c r="B3" s="71" t="s">
        <v>42</v>
      </c>
      <c r="C3" s="70"/>
      <c r="D3" s="70"/>
      <c r="E3" s="70"/>
      <c r="F3" s="70"/>
      <c r="G3" s="71"/>
    </row>
    <row r="4" spans="2:7" ht="12">
      <c r="B4" s="72" t="s">
        <v>33</v>
      </c>
      <c r="C4" s="70"/>
      <c r="D4" s="70"/>
      <c r="E4" s="70"/>
      <c r="F4" s="70"/>
      <c r="G4" s="69"/>
    </row>
    <row r="5" spans="2:7" ht="12">
      <c r="B5" s="69"/>
      <c r="C5" s="70"/>
      <c r="D5" s="70"/>
      <c r="E5" s="70"/>
      <c r="F5" s="70"/>
      <c r="G5" s="70"/>
    </row>
    <row r="6" spans="1:7" ht="12">
      <c r="A6" s="71" t="s">
        <v>27</v>
      </c>
      <c r="B6" s="71"/>
      <c r="C6" s="70" t="s">
        <v>6</v>
      </c>
      <c r="D6" s="70" t="s">
        <v>8</v>
      </c>
      <c r="E6" s="70"/>
      <c r="F6" s="70"/>
      <c r="G6" s="70"/>
    </row>
    <row r="7" spans="1:7" ht="12">
      <c r="A7" s="71" t="s">
        <v>28</v>
      </c>
      <c r="B7" s="71"/>
      <c r="C7" s="70" t="s">
        <v>32</v>
      </c>
      <c r="D7" s="70" t="s">
        <v>31</v>
      </c>
      <c r="E7" s="70"/>
      <c r="F7" s="70"/>
      <c r="G7" s="70"/>
    </row>
    <row r="8" spans="1:7" ht="12">
      <c r="A8" s="71" t="s">
        <v>29</v>
      </c>
      <c r="B8" s="71"/>
      <c r="C8" s="70" t="s">
        <v>30</v>
      </c>
      <c r="D8" s="70" t="s">
        <v>31</v>
      </c>
      <c r="E8" s="70"/>
      <c r="F8" s="70"/>
      <c r="G8" s="70"/>
    </row>
    <row r="9" ht="12">
      <c r="B9" s="55"/>
    </row>
    <row r="10" spans="2:4" ht="12">
      <c r="B10" s="62" t="s">
        <v>21</v>
      </c>
      <c r="C10" s="63">
        <v>7.677096955231089</v>
      </c>
      <c r="D10" s="63">
        <v>4.497726418354353</v>
      </c>
    </row>
    <row r="11" spans="2:4" ht="12">
      <c r="B11" s="60" t="s">
        <v>22</v>
      </c>
      <c r="C11" s="61">
        <v>8.55622496420565</v>
      </c>
      <c r="D11" s="61">
        <v>5.515201250218582</v>
      </c>
    </row>
    <row r="12" spans="2:4" ht="12">
      <c r="B12" s="60" t="s">
        <v>23</v>
      </c>
      <c r="C12" s="61">
        <v>5.307197407527742</v>
      </c>
      <c r="D12" s="61">
        <v>4.1149105340144265</v>
      </c>
    </row>
    <row r="13" spans="2:4" ht="12">
      <c r="B13" s="60" t="s">
        <v>24</v>
      </c>
      <c r="C13" s="55">
        <v>3.859</v>
      </c>
      <c r="D13" s="61">
        <v>3.17767451304225</v>
      </c>
    </row>
    <row r="14" spans="2:4" ht="12">
      <c r="B14" s="60" t="s">
        <v>25</v>
      </c>
      <c r="C14" s="55">
        <v>6.451</v>
      </c>
      <c r="D14" s="61">
        <v>2.3208322557930705</v>
      </c>
    </row>
    <row r="15" spans="2:4" ht="12">
      <c r="B15" s="74" t="s">
        <v>41</v>
      </c>
      <c r="C15" s="73">
        <v>4.223502658050893</v>
      </c>
      <c r="D15" s="77">
        <v>2.357614007613651</v>
      </c>
    </row>
    <row r="16" spans="2:4" ht="12">
      <c r="B16" s="74">
        <v>2001</v>
      </c>
      <c r="C16" s="77">
        <v>-0.20811654526534085</v>
      </c>
      <c r="D16" s="77">
        <v>1.58282998283768</v>
      </c>
    </row>
    <row r="17" spans="2:4" ht="12">
      <c r="B17" s="74">
        <v>2002</v>
      </c>
      <c r="C17" s="77">
        <v>3.455083909180658</v>
      </c>
      <c r="D17" s="77">
        <v>1.9412603445985326</v>
      </c>
    </row>
    <row r="18" spans="2:4" ht="12">
      <c r="B18" s="74">
        <v>2003</v>
      </c>
      <c r="C18" s="77">
        <v>5.600722673893401</v>
      </c>
      <c r="D18" s="77">
        <v>2.5771616380785076</v>
      </c>
    </row>
    <row r="19" spans="2:4" ht="12">
      <c r="B19" s="74">
        <v>2004</v>
      </c>
      <c r="C19" s="77">
        <v>9.738503155996383</v>
      </c>
      <c r="D19" s="77">
        <v>3.9090699183080346</v>
      </c>
    </row>
    <row r="20" spans="2:4" ht="12">
      <c r="B20" s="74">
        <v>2005</v>
      </c>
      <c r="C20" s="77">
        <v>6.548175865294667</v>
      </c>
      <c r="D20" s="77">
        <v>3.3507566489085576</v>
      </c>
    </row>
    <row r="21" spans="2:4" ht="12">
      <c r="B21" s="74">
        <v>2006</v>
      </c>
      <c r="C21" s="77">
        <v>8.592183174309596</v>
      </c>
      <c r="D21" s="77">
        <v>4.1</v>
      </c>
    </row>
    <row r="22" spans="2:4" ht="12">
      <c r="B22" s="75">
        <v>2007</v>
      </c>
      <c r="C22" s="78">
        <v>6.478538256715282</v>
      </c>
      <c r="D22" s="78">
        <v>3.9</v>
      </c>
    </row>
    <row r="23" spans="2:4" ht="12">
      <c r="B23" s="74">
        <v>2008</v>
      </c>
      <c r="C23" s="77">
        <v>2.318491847681173</v>
      </c>
      <c r="D23" s="77">
        <v>1.3</v>
      </c>
    </row>
    <row r="24" spans="2:4" ht="12">
      <c r="B24" s="75">
        <v>2009</v>
      </c>
      <c r="C24" s="78">
        <v>-12.084241467512825</v>
      </c>
      <c r="D24" s="78">
        <v>-2.6</v>
      </c>
    </row>
    <row r="25" spans="2:7" ht="12">
      <c r="B25" s="75">
        <v>2010</v>
      </c>
      <c r="C25" s="78">
        <v>14.06598216469132</v>
      </c>
      <c r="D25" s="78">
        <v>3.7</v>
      </c>
      <c r="G25" s="56"/>
    </row>
    <row r="26" ht="12">
      <c r="G26" s="57"/>
    </row>
    <row r="30" ht="12">
      <c r="B30" s="76" t="s">
        <v>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X11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6.7109375" defaultRowHeight="9" customHeight="1"/>
  <cols>
    <col min="1" max="1" width="1.7109375" style="4" customWidth="1"/>
    <col min="2" max="2" width="6.8515625" style="4" customWidth="1"/>
    <col min="3" max="3" width="3.28125" style="4" customWidth="1"/>
    <col min="4" max="4" width="5.7109375" style="4" customWidth="1"/>
    <col min="5" max="5" width="4.7109375" style="4" customWidth="1"/>
    <col min="6" max="6" width="5.7109375" style="4" customWidth="1"/>
    <col min="7" max="7" width="3.28125" style="4" customWidth="1"/>
    <col min="8" max="8" width="3.7109375" style="4" customWidth="1"/>
    <col min="9" max="9" width="5.7109375" style="4" customWidth="1"/>
    <col min="10" max="10" width="4.7109375" style="4" customWidth="1"/>
    <col min="11" max="11" width="5.7109375" style="4" customWidth="1"/>
    <col min="12" max="12" width="1.28515625" style="4" customWidth="1"/>
    <col min="13" max="13" width="3.28125" style="4" customWidth="1"/>
    <col min="14" max="14" width="5.7109375" style="4" customWidth="1"/>
    <col min="15" max="15" width="4.7109375" style="4" customWidth="1"/>
    <col min="16" max="16" width="5.7109375" style="4" customWidth="1"/>
    <col min="17" max="17" width="1.28515625" style="4" customWidth="1"/>
    <col min="18" max="18" width="4.28125" style="4" customWidth="1"/>
    <col min="19" max="19" width="3.421875" style="5" customWidth="1"/>
    <col min="20" max="23" width="6.7109375" style="4" customWidth="1"/>
    <col min="24" max="24" width="0.9921875" style="5" customWidth="1"/>
    <col min="25" max="16384" width="6.7109375" style="4" customWidth="1"/>
  </cols>
  <sheetData>
    <row r="1" spans="1:19" ht="15" customHeight="1">
      <c r="A1" s="1"/>
      <c r="B1" s="1" t="s">
        <v>0</v>
      </c>
      <c r="C1" s="1"/>
      <c r="D1" s="2"/>
      <c r="E1" s="1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9.5" customHeight="1">
      <c r="A2" s="6"/>
      <c r="B2" s="6" t="s">
        <v>1</v>
      </c>
      <c r="C2" s="7"/>
      <c r="D2" s="7"/>
      <c r="E2" s="7"/>
      <c r="F2" s="7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1"/>
      <c r="B3" s="1" t="s">
        <v>2</v>
      </c>
      <c r="C3" s="1"/>
      <c r="D3" s="1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24" ht="15" customHeight="1">
      <c r="B4" s="8"/>
      <c r="C4" s="9" t="s">
        <v>3</v>
      </c>
      <c r="D4" s="10"/>
      <c r="E4" s="11"/>
      <c r="F4" s="10"/>
      <c r="G4" s="8"/>
      <c r="H4" s="9" t="s">
        <v>4</v>
      </c>
      <c r="I4" s="10"/>
      <c r="J4" s="10"/>
      <c r="K4" s="10"/>
      <c r="L4" s="10"/>
      <c r="M4" s="11"/>
      <c r="N4" s="10"/>
      <c r="O4" s="10"/>
      <c r="P4" s="10"/>
      <c r="Q4" s="10"/>
      <c r="R4" s="11"/>
      <c r="T4" s="9" t="s">
        <v>5</v>
      </c>
      <c r="U4" s="10"/>
      <c r="V4" s="11"/>
      <c r="W4" s="10"/>
      <c r="X4" s="12"/>
    </row>
    <row r="5" spans="2:24" ht="3.75" customHeight="1">
      <c r="B5" s="8"/>
      <c r="C5" s="13"/>
      <c r="D5" s="13"/>
      <c r="E5" s="13"/>
      <c r="F5" s="13"/>
      <c r="G5" s="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T5" s="13"/>
      <c r="U5" s="13"/>
      <c r="V5" s="13"/>
      <c r="W5" s="13"/>
      <c r="X5" s="14"/>
    </row>
    <row r="6" spans="2:24" ht="12" customHeight="1">
      <c r="B6" s="8"/>
      <c r="C6" s="11" t="s">
        <v>6</v>
      </c>
      <c r="D6" s="11"/>
      <c r="E6" s="11"/>
      <c r="F6" s="11"/>
      <c r="G6" s="8"/>
      <c r="H6" s="11" t="s">
        <v>6</v>
      </c>
      <c r="I6" s="11"/>
      <c r="J6" s="10"/>
      <c r="K6" s="10"/>
      <c r="L6" s="10"/>
      <c r="M6" s="10" t="s">
        <v>7</v>
      </c>
      <c r="N6" s="11"/>
      <c r="O6" s="10"/>
      <c r="P6" s="10"/>
      <c r="Q6" s="8"/>
      <c r="R6" s="15" t="s">
        <v>8</v>
      </c>
      <c r="T6" s="11" t="s">
        <v>6</v>
      </c>
      <c r="U6" s="11"/>
      <c r="V6" s="10"/>
      <c r="W6" s="10"/>
      <c r="X6" s="12"/>
    </row>
    <row r="7" spans="2:24" ht="3.75" customHeight="1">
      <c r="B7" s="8"/>
      <c r="C7" s="13"/>
      <c r="D7" s="13"/>
      <c r="E7" s="13"/>
      <c r="F7" s="13"/>
      <c r="G7" s="8"/>
      <c r="H7" s="13"/>
      <c r="I7" s="13"/>
      <c r="J7" s="13"/>
      <c r="K7" s="13"/>
      <c r="M7" s="13"/>
      <c r="N7" s="13"/>
      <c r="O7" s="13"/>
      <c r="P7" s="13"/>
      <c r="Q7" s="13"/>
      <c r="R7" s="15"/>
      <c r="T7" s="13"/>
      <c r="U7" s="13"/>
      <c r="V7" s="13"/>
      <c r="W7" s="13"/>
      <c r="X7" s="14"/>
    </row>
    <row r="8" spans="2:22" ht="15" customHeight="1">
      <c r="B8" s="8"/>
      <c r="D8" s="15" t="s">
        <v>9</v>
      </c>
      <c r="E8" s="15" t="s">
        <v>10</v>
      </c>
      <c r="G8" s="8"/>
      <c r="H8" s="15"/>
      <c r="I8" s="15" t="s">
        <v>9</v>
      </c>
      <c r="J8" s="15" t="s">
        <v>10</v>
      </c>
      <c r="L8" s="16"/>
      <c r="M8" s="15"/>
      <c r="O8" s="17" t="s">
        <v>10</v>
      </c>
      <c r="Q8" s="16"/>
      <c r="T8" s="15"/>
      <c r="U8" s="15" t="s">
        <v>9</v>
      </c>
      <c r="V8" s="15" t="s">
        <v>10</v>
      </c>
    </row>
    <row r="9" spans="2:24" ht="9" customHeight="1">
      <c r="B9" s="8"/>
      <c r="C9" s="18" t="s">
        <v>11</v>
      </c>
      <c r="D9" s="18" t="s">
        <v>12</v>
      </c>
      <c r="E9" s="18" t="s">
        <v>12</v>
      </c>
      <c r="F9" s="18" t="s">
        <v>13</v>
      </c>
      <c r="G9" s="12"/>
      <c r="H9" s="18" t="s">
        <v>11</v>
      </c>
      <c r="I9" s="18" t="s">
        <v>12</v>
      </c>
      <c r="J9" s="18" t="s">
        <v>12</v>
      </c>
      <c r="K9" s="18" t="s">
        <v>13</v>
      </c>
      <c r="L9" s="19"/>
      <c r="M9" s="18" t="s">
        <v>14</v>
      </c>
      <c r="N9" s="18" t="s">
        <v>15</v>
      </c>
      <c r="O9" s="18" t="s">
        <v>16</v>
      </c>
      <c r="P9" s="18" t="s">
        <v>17</v>
      </c>
      <c r="Q9" s="19"/>
      <c r="R9" s="5"/>
      <c r="T9" s="18" t="s">
        <v>11</v>
      </c>
      <c r="U9" s="15" t="s">
        <v>12</v>
      </c>
      <c r="V9" s="15" t="s">
        <v>12</v>
      </c>
      <c r="W9" s="15" t="s">
        <v>13</v>
      </c>
      <c r="X9" s="18"/>
    </row>
    <row r="10" spans="2:24" ht="18" customHeight="1">
      <c r="B10" s="20">
        <v>1950</v>
      </c>
      <c r="C10" s="21">
        <v>0.977802600164537</v>
      </c>
      <c r="D10" s="21">
        <v>5.080503850645893</v>
      </c>
      <c r="E10" s="21">
        <v>1.0631663203032815</v>
      </c>
      <c r="F10" s="21">
        <v>0.4884658587789905</v>
      </c>
      <c r="G10" s="21"/>
      <c r="H10" s="21">
        <v>4.61555452753772</v>
      </c>
      <c r="I10" s="21">
        <v>17.39855418686786</v>
      </c>
      <c r="J10" s="21">
        <v>11.984381591079872</v>
      </c>
      <c r="K10" s="21">
        <v>2.34653463438958</v>
      </c>
      <c r="L10" s="22"/>
      <c r="M10" s="21">
        <v>14.218661937670248</v>
      </c>
      <c r="N10" s="21">
        <v>29.473354415306506</v>
      </c>
      <c r="O10" s="21">
        <v>24.726735192620414</v>
      </c>
      <c r="P10" s="22">
        <v>9.6826817336605</v>
      </c>
      <c r="Q10" s="22"/>
      <c r="R10" s="21">
        <v>14.626956655945682</v>
      </c>
      <c r="T10" s="23">
        <v>21.465425286111305</v>
      </c>
      <c r="U10" s="23">
        <v>29.165337226854923</v>
      </c>
      <c r="V10" s="23">
        <v>8.757135836744654</v>
      </c>
      <c r="W10" s="23">
        <v>20.739184301217428</v>
      </c>
      <c r="X10" s="24"/>
    </row>
    <row r="11" spans="2:24" ht="11.25" customHeight="1">
      <c r="B11" s="20">
        <v>1951</v>
      </c>
      <c r="C11" s="21">
        <v>1.3194976416146849</v>
      </c>
      <c r="D11" s="21">
        <v>6.721226527944664</v>
      </c>
      <c r="E11" s="21">
        <v>1.4586034129817413</v>
      </c>
      <c r="F11" s="21">
        <v>0.6992840701694846</v>
      </c>
      <c r="G11" s="21"/>
      <c r="H11" s="21">
        <v>5.05513114920798</v>
      </c>
      <c r="I11" s="21">
        <v>18.227056767194902</v>
      </c>
      <c r="J11" s="21">
        <v>12.505441660257258</v>
      </c>
      <c r="K11" s="21">
        <v>2.7865098783376263</v>
      </c>
      <c r="L11" s="22"/>
      <c r="M11" s="21">
        <v>15.473249755699976</v>
      </c>
      <c r="N11" s="21">
        <v>29.981515698329027</v>
      </c>
      <c r="O11" s="21">
        <v>27.32954942342256</v>
      </c>
      <c r="P11" s="22">
        <v>10.799914241390562</v>
      </c>
      <c r="Q11" s="22"/>
      <c r="R11" s="21">
        <v>15.781716391941396</v>
      </c>
      <c r="T11" s="23">
        <v>25.70343156141625</v>
      </c>
      <c r="U11" s="23">
        <v>35.79382296023104</v>
      </c>
      <c r="V11" s="23">
        <v>11.18967356917372</v>
      </c>
      <c r="W11" s="23">
        <v>24.29854087465291</v>
      </c>
      <c r="X11" s="24"/>
    </row>
    <row r="12" spans="2:24" ht="11.25" customHeight="1">
      <c r="B12" s="20">
        <v>1952</v>
      </c>
      <c r="C12" s="21">
        <v>1.2895520429636111</v>
      </c>
      <c r="D12" s="21">
        <v>5.727971877999803</v>
      </c>
      <c r="E12" s="21">
        <v>1.6841360265606322</v>
      </c>
      <c r="F12" s="21">
        <v>0.7353188934192507</v>
      </c>
      <c r="G12" s="21"/>
      <c r="H12" s="21">
        <v>5.274919460043108</v>
      </c>
      <c r="I12" s="21">
        <v>18.227056767194902</v>
      </c>
      <c r="J12" s="21">
        <v>14.5896819369668</v>
      </c>
      <c r="K12" s="21">
        <v>2.7865098783376263</v>
      </c>
      <c r="L12" s="22"/>
      <c r="M12" s="21">
        <v>15.891445695043222</v>
      </c>
      <c r="N12" s="21">
        <v>30.997838264374074</v>
      </c>
      <c r="O12" s="21">
        <v>27.980252981123098</v>
      </c>
      <c r="P12" s="22">
        <v>11.172325077300579</v>
      </c>
      <c r="Q12" s="22"/>
      <c r="R12" s="21">
        <v>16.166636303939963</v>
      </c>
      <c r="T12" s="23">
        <v>24.324549555777768</v>
      </c>
      <c r="U12" s="23">
        <v>30.822458660198944</v>
      </c>
      <c r="V12" s="23">
        <v>11.189673569173722</v>
      </c>
      <c r="W12" s="23">
        <v>25.81719967931872</v>
      </c>
      <c r="X12" s="24"/>
    </row>
    <row r="13" spans="2:24" ht="11.25" customHeight="1">
      <c r="B13" s="20">
        <v>1953</v>
      </c>
      <c r="C13" s="21">
        <v>1.3210737257542151</v>
      </c>
      <c r="D13" s="21">
        <v>5.723097317251892</v>
      </c>
      <c r="E13" s="21">
        <v>1.682702810137076</v>
      </c>
      <c r="F13" s="21">
        <v>0.7563017512284544</v>
      </c>
      <c r="G13" s="21"/>
      <c r="H13" s="21">
        <v>5.714496081713368</v>
      </c>
      <c r="I13" s="21">
        <v>18.641308057358422</v>
      </c>
      <c r="J13" s="21">
        <v>15.631802075321573</v>
      </c>
      <c r="K13" s="21">
        <v>3.0798267076363235</v>
      </c>
      <c r="L13" s="22"/>
      <c r="M13" s="21">
        <v>17.146033513072947</v>
      </c>
      <c r="N13" s="21">
        <v>32.01416083041914</v>
      </c>
      <c r="O13" s="21">
        <v>28.63095653882364</v>
      </c>
      <c r="P13" s="22">
        <v>12.289557585030641</v>
      </c>
      <c r="Q13" s="22"/>
      <c r="R13" s="21">
        <v>17.321396039935674</v>
      </c>
      <c r="T13" s="23">
        <v>23.02187163409542</v>
      </c>
      <c r="U13" s="23">
        <v>30.137515134416756</v>
      </c>
      <c r="V13" s="23">
        <v>10.443695331228806</v>
      </c>
      <c r="W13" s="23">
        <v>24.045431073875278</v>
      </c>
      <c r="X13" s="24"/>
    </row>
    <row r="14" spans="2:24" ht="11.25" customHeight="1">
      <c r="B14" s="20">
        <v>1954</v>
      </c>
      <c r="C14" s="21">
        <v>1.3672529910424498</v>
      </c>
      <c r="D14" s="21">
        <v>5.826494427917018</v>
      </c>
      <c r="E14" s="21">
        <v>1.7781097506557724</v>
      </c>
      <c r="F14" s="21">
        <v>0.7885272491731907</v>
      </c>
      <c r="G14" s="21"/>
      <c r="H14" s="21">
        <v>6.154072703383627</v>
      </c>
      <c r="I14" s="21">
        <v>18.641308057358422</v>
      </c>
      <c r="J14" s="21">
        <v>16.673922213676345</v>
      </c>
      <c r="K14" s="21">
        <v>3.373143536935021</v>
      </c>
      <c r="L14" s="22"/>
      <c r="M14" s="21">
        <v>17.146033513072947</v>
      </c>
      <c r="N14" s="21">
        <v>32.522322113441646</v>
      </c>
      <c r="O14" s="21">
        <v>28.63095653882364</v>
      </c>
      <c r="P14" s="22">
        <v>12.289557585030641</v>
      </c>
      <c r="Q14" s="22"/>
      <c r="R14" s="21">
        <v>17.706315951934247</v>
      </c>
      <c r="T14" s="23">
        <v>22.43312888507534</v>
      </c>
      <c r="U14" s="23">
        <v>31.10969304197858</v>
      </c>
      <c r="V14" s="23">
        <v>10.490318971100361</v>
      </c>
      <c r="W14" s="23">
        <v>23.209068253914392</v>
      </c>
      <c r="X14" s="24"/>
    </row>
    <row r="15" spans="2:24" ht="11.25" customHeight="1">
      <c r="B15" s="20">
        <v>1955</v>
      </c>
      <c r="C15" s="21">
        <v>1.4897147286839465</v>
      </c>
      <c r="D15" s="21">
        <v>5.983585535703263</v>
      </c>
      <c r="E15" s="21">
        <v>2.0068108134090776</v>
      </c>
      <c r="F15" s="21">
        <v>0.8913627456092849</v>
      </c>
      <c r="G15" s="21"/>
      <c r="H15" s="21">
        <v>6.813437635889016</v>
      </c>
      <c r="I15" s="21">
        <v>20.712564508176023</v>
      </c>
      <c r="J15" s="21">
        <v>18.2371024212085</v>
      </c>
      <c r="K15" s="21">
        <v>3.6664603662337183</v>
      </c>
      <c r="L15" s="22"/>
      <c r="M15" s="21">
        <v>18.81881727044592</v>
      </c>
      <c r="N15" s="21">
        <v>33.5386446794867</v>
      </c>
      <c r="O15" s="21">
        <v>31.88447432732633</v>
      </c>
      <c r="P15" s="22">
        <v>14.151611764580736</v>
      </c>
      <c r="Q15" s="22"/>
      <c r="R15" s="21">
        <v>18.86107568792995</v>
      </c>
      <c r="T15" s="23">
        <v>22.16920972172151</v>
      </c>
      <c r="U15" s="23">
        <v>28.873683854586375</v>
      </c>
      <c r="V15" s="23">
        <v>10.86996861005447</v>
      </c>
      <c r="W15" s="23">
        <v>24.23779452246627</v>
      </c>
      <c r="X15" s="24"/>
    </row>
    <row r="16" spans="2:24" ht="11.25" customHeight="1">
      <c r="B16" s="20">
        <v>1956</v>
      </c>
      <c r="C16" s="21">
        <v>1.6588285568555372</v>
      </c>
      <c r="D16" s="21">
        <v>6.321009559932339</v>
      </c>
      <c r="E16" s="21">
        <v>2.2996994343160506</v>
      </c>
      <c r="F16" s="21">
        <v>1.0444950644345594</v>
      </c>
      <c r="G16" s="21"/>
      <c r="H16" s="21">
        <v>7.2530142575592755</v>
      </c>
      <c r="I16" s="21">
        <v>21.12681579833955</v>
      </c>
      <c r="J16" s="21">
        <v>19.279222559563273</v>
      </c>
      <c r="K16" s="21">
        <v>3.959777195532415</v>
      </c>
      <c r="L16" s="22"/>
      <c r="M16" s="21">
        <v>19.6552091491324</v>
      </c>
      <c r="N16" s="21">
        <v>35.06312852855428</v>
      </c>
      <c r="O16" s="21">
        <v>33.83658500042794</v>
      </c>
      <c r="P16" s="22">
        <v>14.896433436400773</v>
      </c>
      <c r="Q16" s="22"/>
      <c r="R16" s="21">
        <v>19.630915511927096</v>
      </c>
      <c r="T16" s="23">
        <v>22.617072544382555</v>
      </c>
      <c r="U16" s="23">
        <v>29.165337226854913</v>
      </c>
      <c r="V16" s="23">
        <v>11.49209717915139</v>
      </c>
      <c r="W16" s="23">
        <v>25.64845981213363</v>
      </c>
      <c r="X16" s="24"/>
    </row>
    <row r="17" spans="2:24" ht="11.25" customHeight="1">
      <c r="B17" s="20">
        <v>1957</v>
      </c>
      <c r="C17" s="21">
        <v>1.79831200320396</v>
      </c>
      <c r="D17" s="21">
        <v>6.909834887960595</v>
      </c>
      <c r="E17" s="21">
        <v>2.4316770101768777</v>
      </c>
      <c r="F17" s="21">
        <v>1.1366504132192463</v>
      </c>
      <c r="G17" s="21"/>
      <c r="H17" s="21">
        <v>7.912379190064663</v>
      </c>
      <c r="I17" s="21">
        <v>23.19807224915715</v>
      </c>
      <c r="J17" s="21">
        <v>20.842402767095425</v>
      </c>
      <c r="K17" s="21">
        <v>4.399752439480462</v>
      </c>
      <c r="L17" s="22"/>
      <c r="M17" s="21">
        <v>20.073405088475642</v>
      </c>
      <c r="N17" s="21">
        <v>35.06312852855428</v>
      </c>
      <c r="O17" s="21">
        <v>34.487288558128476</v>
      </c>
      <c r="P17" s="22">
        <v>15.268844272310792</v>
      </c>
      <c r="Q17" s="22"/>
      <c r="R17" s="21">
        <v>20.40075533592424</v>
      </c>
      <c r="T17" s="23">
        <v>22.374480182107824</v>
      </c>
      <c r="U17" s="23">
        <v>28.90493243018657</v>
      </c>
      <c r="V17" s="23">
        <v>11.189673569173722</v>
      </c>
      <c r="W17" s="23">
        <v>25.007248316830278</v>
      </c>
      <c r="X17" s="24"/>
    </row>
    <row r="18" spans="2:24" ht="11.25" customHeight="1">
      <c r="B18" s="20">
        <v>1958</v>
      </c>
      <c r="C18" s="21">
        <v>1.737002330176235</v>
      </c>
      <c r="D18" s="21">
        <v>6.5540016602500515</v>
      </c>
      <c r="E18" s="21">
        <v>2.3163386350189494</v>
      </c>
      <c r="F18" s="21">
        <v>1.117805657760086</v>
      </c>
      <c r="G18" s="21"/>
      <c r="H18" s="21">
        <v>7.692590879229533</v>
      </c>
      <c r="I18" s="21">
        <v>23.612323539320663</v>
      </c>
      <c r="J18" s="21">
        <v>19.800282628740657</v>
      </c>
      <c r="K18" s="21">
        <v>4.399752439480462</v>
      </c>
      <c r="L18" s="22"/>
      <c r="M18" s="21">
        <v>20.073405088475642</v>
      </c>
      <c r="N18" s="21">
        <v>37.603934943666914</v>
      </c>
      <c r="O18" s="21">
        <v>33.83658500042794</v>
      </c>
      <c r="P18" s="22">
        <v>14.896433436400773</v>
      </c>
      <c r="Q18" s="22"/>
      <c r="R18" s="21">
        <v>20.40075533592424</v>
      </c>
      <c r="T18" s="23">
        <v>22.169209721721515</v>
      </c>
      <c r="U18" s="23">
        <v>26.862810603682174</v>
      </c>
      <c r="V18" s="23">
        <v>11.18967356917372</v>
      </c>
      <c r="W18" s="23">
        <v>24.526339695352767</v>
      </c>
      <c r="X18" s="24"/>
    </row>
    <row r="19" spans="2:24" ht="11.25" customHeight="1">
      <c r="B19" s="20">
        <v>1959</v>
      </c>
      <c r="C19" s="21">
        <v>1.8663988380316647</v>
      </c>
      <c r="D19" s="21">
        <v>7.042236426883322</v>
      </c>
      <c r="E19" s="21">
        <v>2.413053483280356</v>
      </c>
      <c r="F19" s="21">
        <v>1.2147101389055681</v>
      </c>
      <c r="G19" s="21"/>
      <c r="H19" s="21">
        <v>8.571744122570053</v>
      </c>
      <c r="I19" s="21">
        <v>26.51208257046531</v>
      </c>
      <c r="J19" s="21">
        <v>21.363462836272813</v>
      </c>
      <c r="K19" s="21">
        <v>4.839727683428507</v>
      </c>
      <c r="L19" s="22"/>
      <c r="M19" s="21">
        <v>21.74618884584861</v>
      </c>
      <c r="N19" s="21">
        <v>38.62025750971196</v>
      </c>
      <c r="O19" s="21">
        <v>35.13799211582901</v>
      </c>
      <c r="P19" s="22">
        <v>16.75848761595087</v>
      </c>
      <c r="Q19" s="22"/>
      <c r="R19" s="21">
        <v>21.55551507191995</v>
      </c>
      <c r="T19" s="23">
        <v>21.600768446805574</v>
      </c>
      <c r="U19" s="23">
        <v>25.97537846766766</v>
      </c>
      <c r="V19" s="23">
        <v>10.9167547016329</v>
      </c>
      <c r="W19" s="23">
        <v>24.482620729763916</v>
      </c>
      <c r="X19" s="24"/>
    </row>
    <row r="20" spans="2:24" ht="11.25" customHeight="1">
      <c r="B20" s="20">
        <v>1960</v>
      </c>
      <c r="C20" s="21">
        <v>2.0561593684311013</v>
      </c>
      <c r="D20" s="21">
        <v>7.20645192185552</v>
      </c>
      <c r="E20" s="21">
        <v>2.463149342888848</v>
      </c>
      <c r="F20" s="21">
        <v>1.3495814519565597</v>
      </c>
      <c r="G20" s="21"/>
      <c r="H20" s="21">
        <v>9.6706856767457</v>
      </c>
      <c r="I20" s="21">
        <v>28.169087731119397</v>
      </c>
      <c r="J20" s="21">
        <v>26.053003458869288</v>
      </c>
      <c r="K20" s="21">
        <v>5.426361342025902</v>
      </c>
      <c r="L20" s="22"/>
      <c r="M20" s="21">
        <v>23.418972603221587</v>
      </c>
      <c r="N20" s="21">
        <v>39.63658007575702</v>
      </c>
      <c r="O20" s="21">
        <v>38.3915099043317</v>
      </c>
      <c r="P20" s="22">
        <v>18.24813095959095</v>
      </c>
      <c r="Q20" s="22"/>
      <c r="R20" s="21">
        <v>22.71027480791566</v>
      </c>
      <c r="T20" s="23">
        <v>21.66536404622784</v>
      </c>
      <c r="U20" s="23">
        <v>25.734121082519046</v>
      </c>
      <c r="V20" s="23">
        <v>9.399325798105924</v>
      </c>
      <c r="W20" s="23">
        <v>24.955258195589476</v>
      </c>
      <c r="X20" s="24"/>
    </row>
    <row r="21" spans="2:24" ht="11.25" customHeight="1">
      <c r="B21" s="20">
        <v>1961</v>
      </c>
      <c r="C21" s="21">
        <v>2.1482026821796647</v>
      </c>
      <c r="D21" s="21">
        <v>7.430870662061048</v>
      </c>
      <c r="E21" s="21">
        <v>2.7138986743371665</v>
      </c>
      <c r="F21" s="21">
        <v>1.4425217926376155</v>
      </c>
      <c r="G21" s="21"/>
      <c r="H21" s="21">
        <v>10.110262298415957</v>
      </c>
      <c r="I21" s="21">
        <v>29.826092891773474</v>
      </c>
      <c r="J21" s="21">
        <v>27.09512359722406</v>
      </c>
      <c r="K21" s="21">
        <v>5.7196781713246</v>
      </c>
      <c r="L21" s="22"/>
      <c r="M21" s="21">
        <v>24.255364481908074</v>
      </c>
      <c r="N21" s="21">
        <v>40.144741358779534</v>
      </c>
      <c r="O21" s="21">
        <v>40.994324135133844</v>
      </c>
      <c r="P21" s="22">
        <v>19.365363467321</v>
      </c>
      <c r="Q21" s="22"/>
      <c r="R21" s="21">
        <v>23.865034543911374</v>
      </c>
      <c r="T21" s="23">
        <v>21.526623932686114</v>
      </c>
      <c r="U21" s="23">
        <v>24.91205888127192</v>
      </c>
      <c r="V21" s="23">
        <v>9.898557388115215</v>
      </c>
      <c r="W21" s="23">
        <v>25.15522020036183</v>
      </c>
      <c r="X21" s="24"/>
    </row>
    <row r="22" spans="2:24" ht="11.25" customHeight="1">
      <c r="B22" s="20">
        <v>1962</v>
      </c>
      <c r="C22" s="21">
        <v>2.2582133551188726</v>
      </c>
      <c r="D22" s="21">
        <v>7.370748545383726</v>
      </c>
      <c r="E22" s="21">
        <v>2.8089818154890196</v>
      </c>
      <c r="F22" s="21">
        <v>1.536060153740223</v>
      </c>
      <c r="G22" s="21"/>
      <c r="H22" s="21">
        <v>10.76962723092135</v>
      </c>
      <c r="I22" s="21">
        <v>29.826092891773474</v>
      </c>
      <c r="J22" s="21">
        <v>28.137243735578828</v>
      </c>
      <c r="K22" s="21">
        <v>6.159653415272646</v>
      </c>
      <c r="L22" s="22"/>
      <c r="M22" s="21">
        <v>26.346344178624282</v>
      </c>
      <c r="N22" s="21">
        <v>41.66922520784712</v>
      </c>
      <c r="O22" s="21">
        <v>43.59713836593599</v>
      </c>
      <c r="P22" s="22">
        <v>21.227417646871096</v>
      </c>
      <c r="Q22" s="22"/>
      <c r="R22" s="21">
        <v>25.404714191905654</v>
      </c>
      <c r="T22" s="23">
        <v>21.415154969282003</v>
      </c>
      <c r="U22" s="23">
        <v>24.91205888127192</v>
      </c>
      <c r="V22" s="23">
        <v>9.946376505932198</v>
      </c>
      <c r="W22" s="23">
        <v>25.075949548469932</v>
      </c>
      <c r="X22" s="24"/>
    </row>
    <row r="23" spans="2:24" ht="11.25" customHeight="1">
      <c r="B23" s="20">
        <v>1963</v>
      </c>
      <c r="C23" s="21">
        <v>2.4739792738205573</v>
      </c>
      <c r="D23" s="21">
        <v>8.119897991661029</v>
      </c>
      <c r="E23" s="21">
        <v>3.054367956363423</v>
      </c>
      <c r="F23" s="21">
        <v>1.7107269735751438</v>
      </c>
      <c r="G23" s="21"/>
      <c r="H23" s="21">
        <v>12.088357095932126</v>
      </c>
      <c r="I23" s="21">
        <v>30.654595472100517</v>
      </c>
      <c r="J23" s="21">
        <v>29.70042394311099</v>
      </c>
      <c r="K23" s="21">
        <v>6.892945488519389</v>
      </c>
      <c r="L23" s="22"/>
      <c r="M23" s="21">
        <v>27.600931996654012</v>
      </c>
      <c r="N23" s="21">
        <v>42.68554777389216</v>
      </c>
      <c r="O23" s="21">
        <v>45.549249039037605</v>
      </c>
      <c r="P23" s="22">
        <v>22.344650154601158</v>
      </c>
      <c r="Q23" s="22"/>
      <c r="R23" s="21">
        <v>26.55947392790137</v>
      </c>
      <c r="T23" s="23">
        <v>20.825621253738383</v>
      </c>
      <c r="U23" s="23">
        <v>26.60351706503658</v>
      </c>
      <c r="V23" s="23">
        <v>10.208123256088305</v>
      </c>
      <c r="W23" s="23">
        <v>24.863998940219968</v>
      </c>
      <c r="X23" s="24"/>
    </row>
    <row r="24" spans="2:24" ht="11.25" customHeight="1">
      <c r="B24" s="20">
        <v>1964</v>
      </c>
      <c r="C24" s="21">
        <v>2.7668157069452683</v>
      </c>
      <c r="D24" s="21">
        <v>8.677779754804142</v>
      </c>
      <c r="E24" s="21">
        <v>3.4133068414878864</v>
      </c>
      <c r="F24" s="21">
        <v>1.9679223550272438</v>
      </c>
      <c r="G24" s="21"/>
      <c r="H24" s="21">
        <v>13.407086960942905</v>
      </c>
      <c r="I24" s="21">
        <v>32.3116006327546</v>
      </c>
      <c r="J24" s="21">
        <v>32.305724288997915</v>
      </c>
      <c r="K24" s="21">
        <v>7.919554391064832</v>
      </c>
      <c r="L24" s="22"/>
      <c r="M24" s="21">
        <v>30.110107632713465</v>
      </c>
      <c r="N24" s="21">
        <v>44.71819290598227</v>
      </c>
      <c r="O24" s="21">
        <v>49.45347038524083</v>
      </c>
      <c r="P24" s="22">
        <v>24.579115170061282</v>
      </c>
      <c r="Q24" s="22"/>
      <c r="R24" s="21">
        <v>28.484073487894225</v>
      </c>
      <c r="T24" s="23">
        <v>20.957777496490827</v>
      </c>
      <c r="U24" s="23">
        <v>26.92184974786608</v>
      </c>
      <c r="V24" s="23">
        <v>10.467759145356066</v>
      </c>
      <c r="W24" s="23">
        <v>24.846945443004458</v>
      </c>
      <c r="X24" s="24"/>
    </row>
    <row r="25" spans="2:24" ht="11.25" customHeight="1">
      <c r="B25" s="20">
        <v>1965</v>
      </c>
      <c r="C25" s="21">
        <v>2.9955055155911006</v>
      </c>
      <c r="D25" s="21">
        <v>9.053810604030081</v>
      </c>
      <c r="E25" s="21">
        <v>3.654542712744191</v>
      </c>
      <c r="F25" s="21">
        <v>2.183012639753362</v>
      </c>
      <c r="G25" s="21"/>
      <c r="H25" s="21">
        <v>14.286240204283422</v>
      </c>
      <c r="I25" s="21">
        <v>33.96860579340867</v>
      </c>
      <c r="J25" s="21">
        <v>33.34784442735269</v>
      </c>
      <c r="K25" s="21">
        <v>8.506188049662228</v>
      </c>
      <c r="L25" s="22"/>
      <c r="M25" s="21">
        <v>31.782891390086444</v>
      </c>
      <c r="N25" s="21">
        <v>44.71819290598227</v>
      </c>
      <c r="O25" s="21">
        <v>51.40558105834245</v>
      </c>
      <c r="P25" s="22">
        <v>26.813580185521392</v>
      </c>
      <c r="Q25" s="22"/>
      <c r="R25" s="21">
        <v>29.63883322388994</v>
      </c>
      <c r="T25" s="23">
        <v>21.259703681856013</v>
      </c>
      <c r="U25" s="23">
        <v>26.675613317245354</v>
      </c>
      <c r="V25" s="23">
        <v>10.839996270137044</v>
      </c>
      <c r="W25" s="23">
        <v>25.62082138561193</v>
      </c>
      <c r="X25" s="24"/>
    </row>
    <row r="26" spans="2:24" ht="11.25" customHeight="1">
      <c r="B26" s="20">
        <v>1966</v>
      </c>
      <c r="C26" s="21">
        <v>3.270847414767027</v>
      </c>
      <c r="D26" s="21">
        <v>9.423032441950594</v>
      </c>
      <c r="E26" s="21">
        <v>4.0112174603698385</v>
      </c>
      <c r="F26" s="21">
        <v>2.417963933890771</v>
      </c>
      <c r="G26" s="21"/>
      <c r="H26" s="21">
        <v>15.385181758459069</v>
      </c>
      <c r="I26" s="21">
        <v>35.21135966389923</v>
      </c>
      <c r="J26" s="21">
        <v>35.43208470406223</v>
      </c>
      <c r="K26" s="21">
        <v>9.386138537558319</v>
      </c>
      <c r="L26" s="22"/>
      <c r="M26" s="21">
        <v>33.873871086802644</v>
      </c>
      <c r="N26" s="21">
        <v>46.24267675504986</v>
      </c>
      <c r="O26" s="21">
        <v>54.00839528914459</v>
      </c>
      <c r="P26" s="22">
        <v>29.04804520098151</v>
      </c>
      <c r="Q26" s="22"/>
      <c r="R26" s="21">
        <v>31.56343278388279</v>
      </c>
      <c r="T26" s="23">
        <v>21.53580372967233</v>
      </c>
      <c r="U26" s="23">
        <v>26.76348592581982</v>
      </c>
      <c r="V26" s="23">
        <v>11.18967356917372</v>
      </c>
      <c r="W26" s="23">
        <v>25.6985544602042</v>
      </c>
      <c r="X26" s="24"/>
    </row>
    <row r="27" spans="2:24" ht="11.25" customHeight="1">
      <c r="B27" s="20">
        <v>1967</v>
      </c>
      <c r="C27" s="21">
        <v>3.4405916765944293</v>
      </c>
      <c r="D27" s="21">
        <v>9.403913585955094</v>
      </c>
      <c r="E27" s="21">
        <v>4.238554132715795</v>
      </c>
      <c r="F27" s="21">
        <v>2.603562586957455</v>
      </c>
      <c r="G27" s="21"/>
      <c r="H27" s="21">
        <v>16.26433500179959</v>
      </c>
      <c r="I27" s="21">
        <v>36.03986224422628</v>
      </c>
      <c r="J27" s="21">
        <v>39.079505188303926</v>
      </c>
      <c r="K27" s="21">
        <v>9.826113781506365</v>
      </c>
      <c r="L27" s="22"/>
      <c r="M27" s="21">
        <v>35.54665484417561</v>
      </c>
      <c r="N27" s="21">
        <v>47.76716060411743</v>
      </c>
      <c r="O27" s="21">
        <v>55.309802404545664</v>
      </c>
      <c r="P27" s="22">
        <v>30.537688544621584</v>
      </c>
      <c r="Q27" s="22"/>
      <c r="R27" s="21">
        <v>32.71819251987851</v>
      </c>
      <c r="T27" s="23">
        <v>21.470180586351912</v>
      </c>
      <c r="U27" s="23">
        <v>26.14823337580097</v>
      </c>
      <c r="V27" s="23">
        <v>10.742086626406776</v>
      </c>
      <c r="W27" s="23">
        <v>26.48586288435814</v>
      </c>
      <c r="X27" s="24"/>
    </row>
    <row r="28" spans="2:24" ht="11.25" customHeight="1">
      <c r="B28" s="20">
        <v>1968</v>
      </c>
      <c r="C28" s="21">
        <v>3.818063828011913</v>
      </c>
      <c r="D28" s="21">
        <v>9.791730922461513</v>
      </c>
      <c r="E28" s="21">
        <v>4.840157731859169</v>
      </c>
      <c r="F28" s="21">
        <v>2.9925571152709134</v>
      </c>
      <c r="G28" s="21"/>
      <c r="H28" s="21">
        <v>18.022641488480627</v>
      </c>
      <c r="I28" s="21">
        <v>38.11111869504388</v>
      </c>
      <c r="J28" s="21">
        <v>43.7690458109004</v>
      </c>
      <c r="K28" s="21">
        <v>11.58601475729855</v>
      </c>
      <c r="L28" s="22"/>
      <c r="M28" s="21">
        <v>37.63763454089184</v>
      </c>
      <c r="N28" s="21">
        <v>49.291644453185</v>
      </c>
      <c r="O28" s="21">
        <v>59.214023750748915</v>
      </c>
      <c r="P28" s="22">
        <v>32.772153560081705</v>
      </c>
      <c r="Q28" s="22"/>
      <c r="R28" s="21">
        <v>34.64279207987136</v>
      </c>
      <c r="T28" s="23">
        <v>21.44825981207203</v>
      </c>
      <c r="U28" s="23">
        <v>25.678177341035312</v>
      </c>
      <c r="V28" s="23">
        <v>10.923252769907682</v>
      </c>
      <c r="W28" s="23">
        <v>25.749917327213268</v>
      </c>
      <c r="X28" s="24"/>
    </row>
    <row r="29" spans="2:24" ht="11.25" customHeight="1">
      <c r="B29" s="20">
        <v>1969</v>
      </c>
      <c r="C29" s="21">
        <v>4.35960633835449</v>
      </c>
      <c r="D29" s="21">
        <v>10.4676368126038</v>
      </c>
      <c r="E29" s="21">
        <v>5.287411525639723</v>
      </c>
      <c r="F29" s="21">
        <v>3.4854769992166674</v>
      </c>
      <c r="G29" s="21"/>
      <c r="H29" s="21">
        <v>20.220524596831925</v>
      </c>
      <c r="I29" s="21">
        <v>40.18237514586148</v>
      </c>
      <c r="J29" s="21">
        <v>46.37434615678734</v>
      </c>
      <c r="K29" s="21">
        <v>13.492574147740083</v>
      </c>
      <c r="L29" s="22"/>
      <c r="M29" s="21">
        <v>39.72861423760804</v>
      </c>
      <c r="N29" s="21">
        <v>49.291644453185</v>
      </c>
      <c r="O29" s="21">
        <v>60.51543086614996</v>
      </c>
      <c r="P29" s="22">
        <v>35.37902941145184</v>
      </c>
      <c r="Q29" s="22"/>
      <c r="R29" s="21">
        <v>36.95231155186279</v>
      </c>
      <c r="T29" s="23">
        <v>21.928240050833235</v>
      </c>
      <c r="U29" s="23">
        <v>26.158601430271933</v>
      </c>
      <c r="V29" s="23">
        <v>11.315400238490279</v>
      </c>
      <c r="W29" s="23">
        <v>25.874974742539692</v>
      </c>
      <c r="X29" s="24"/>
    </row>
    <row r="30" spans="2:24" ht="11.25" customHeight="1">
      <c r="B30" s="20">
        <v>1970</v>
      </c>
      <c r="C30" s="21">
        <v>4.9949258549991145</v>
      </c>
      <c r="D30" s="21">
        <v>11.580399854094079</v>
      </c>
      <c r="E30" s="21">
        <v>6.007913962343202</v>
      </c>
      <c r="F30" s="21">
        <v>4.023970672353553</v>
      </c>
      <c r="G30" s="21"/>
      <c r="H30" s="21">
        <v>21.978831083512965</v>
      </c>
      <c r="I30" s="21">
        <v>41.42512901635204</v>
      </c>
      <c r="J30" s="21">
        <v>52.106006917738576</v>
      </c>
      <c r="K30" s="21">
        <v>14.665841464934871</v>
      </c>
      <c r="L30" s="22"/>
      <c r="M30" s="21">
        <v>41.81959393432426</v>
      </c>
      <c r="N30" s="21">
        <v>50.81612830225258</v>
      </c>
      <c r="O30" s="21">
        <v>65.07035577005374</v>
      </c>
      <c r="P30" s="22">
        <v>37.24108359100194</v>
      </c>
      <c r="Q30" s="22"/>
      <c r="R30" s="21">
        <v>38.84836142925558</v>
      </c>
      <c r="T30" s="23">
        <v>23.055978110590367</v>
      </c>
      <c r="U30" s="23">
        <v>27.998723737780725</v>
      </c>
      <c r="V30" s="23">
        <v>11.413467040557196</v>
      </c>
      <c r="W30" s="23">
        <v>27.41179142421782</v>
      </c>
      <c r="X30" s="24"/>
    </row>
    <row r="31" spans="2:24" ht="11.25" customHeight="1">
      <c r="B31" s="20">
        <v>1971</v>
      </c>
      <c r="C31" s="21">
        <v>5.580913938076443</v>
      </c>
      <c r="D31" s="21">
        <v>12.434093220430542</v>
      </c>
      <c r="E31" s="21">
        <v>6.687284982074441</v>
      </c>
      <c r="F31" s="21">
        <v>4.577015538185354</v>
      </c>
      <c r="G31" s="21"/>
      <c r="H31" s="21">
        <v>23.51734925935887</v>
      </c>
      <c r="I31" s="21">
        <v>42.253631596679085</v>
      </c>
      <c r="J31" s="21">
        <v>52.62706698691596</v>
      </c>
      <c r="K31" s="21">
        <v>15.985767196779008</v>
      </c>
      <c r="L31" s="22"/>
      <c r="M31" s="21">
        <v>43.91057363104047</v>
      </c>
      <c r="N31" s="21">
        <v>52.34061215132016</v>
      </c>
      <c r="O31" s="21">
        <v>67.67317000085588</v>
      </c>
      <c r="P31" s="22">
        <v>39.10313777055203</v>
      </c>
      <c r="Q31" s="22"/>
      <c r="R31" s="21">
        <v>40.5727525664424</v>
      </c>
      <c r="T31" s="23">
        <v>24.17203552212626</v>
      </c>
      <c r="U31" s="23">
        <v>29.594239244896897</v>
      </c>
      <c r="V31" s="23">
        <v>12.629928583027764</v>
      </c>
      <c r="W31" s="23">
        <v>28.722157117601473</v>
      </c>
      <c r="X31" s="24"/>
    </row>
    <row r="32" spans="2:24" ht="11.25" customHeight="1">
      <c r="B32" s="20">
        <v>1972</v>
      </c>
      <c r="C32" s="21">
        <v>6.603792544631544</v>
      </c>
      <c r="D32" s="21">
        <v>14.95997555105888</v>
      </c>
      <c r="E32" s="21">
        <v>7.627392498496503</v>
      </c>
      <c r="F32" s="21">
        <v>5.46399357661422</v>
      </c>
      <c r="G32" s="21"/>
      <c r="H32" s="21">
        <v>25.49544405687504</v>
      </c>
      <c r="I32" s="21">
        <v>45.15339062782372</v>
      </c>
      <c r="J32" s="21">
        <v>56.274487471157656</v>
      </c>
      <c r="K32" s="21">
        <v>17.59900975792185</v>
      </c>
      <c r="L32" s="22"/>
      <c r="M32" s="21">
        <v>46.00155332775668</v>
      </c>
      <c r="N32" s="21">
        <v>52.34061215132016</v>
      </c>
      <c r="O32" s="21">
        <v>69.6252806739575</v>
      </c>
      <c r="P32" s="22">
        <v>41.710013621922165</v>
      </c>
      <c r="Q32" s="22"/>
      <c r="R32" s="21">
        <v>42.85624342521977</v>
      </c>
      <c r="T32" s="23">
        <v>26.37371501377215</v>
      </c>
      <c r="U32" s="23">
        <v>33.31270169489391</v>
      </c>
      <c r="V32" s="23">
        <v>13.469051518449852</v>
      </c>
      <c r="W32" s="23">
        <v>31.138833240668475</v>
      </c>
      <c r="X32" s="24"/>
    </row>
    <row r="33" spans="2:24" ht="11.25" customHeight="1">
      <c r="B33" s="20">
        <v>1973</v>
      </c>
      <c r="C33" s="21">
        <v>9.142233659758887</v>
      </c>
      <c r="D33" s="21">
        <v>21.767136281160642</v>
      </c>
      <c r="E33" s="21">
        <v>11.2433856262165</v>
      </c>
      <c r="F33" s="21">
        <v>7.327448835317466</v>
      </c>
      <c r="G33" s="21"/>
      <c r="H33" s="21">
        <v>28.572480408566854</v>
      </c>
      <c r="I33" s="21">
        <v>45.567641917987224</v>
      </c>
      <c r="J33" s="21">
        <v>62.0061482321089</v>
      </c>
      <c r="K33" s="21">
        <v>20.09220280696077</v>
      </c>
      <c r="L33" s="22"/>
      <c r="M33" s="21">
        <v>49.76531678184587</v>
      </c>
      <c r="N33" s="21">
        <v>54.881418566432785</v>
      </c>
      <c r="O33" s="21">
        <v>74.18020557786124</v>
      </c>
      <c r="P33" s="22">
        <v>45.806532816932375</v>
      </c>
      <c r="Q33" s="22"/>
      <c r="R33" s="21">
        <v>45.8281746674775</v>
      </c>
      <c r="T33" s="23">
        <v>32.62852918017474</v>
      </c>
      <c r="U33" s="23">
        <v>48.122806424310625</v>
      </c>
      <c r="V33" s="23">
        <v>18.05392710320466</v>
      </c>
      <c r="W33" s="23">
        <v>36.647343125731076</v>
      </c>
      <c r="X33" s="24"/>
    </row>
    <row r="34" spans="2:24" ht="11.25" customHeight="1">
      <c r="B34" s="20">
        <v>1974</v>
      </c>
      <c r="C34" s="21">
        <v>13.245883933853673</v>
      </c>
      <c r="D34" s="21">
        <v>26.49962491975761</v>
      </c>
      <c r="E34" s="21">
        <v>25.062617078071156</v>
      </c>
      <c r="F34" s="21">
        <v>9.619407474961575</v>
      </c>
      <c r="G34" s="21"/>
      <c r="H34" s="21">
        <v>30.110998584412762</v>
      </c>
      <c r="I34" s="21">
        <v>43.49638546716964</v>
      </c>
      <c r="J34" s="21">
        <v>60.96402809375412</v>
      </c>
      <c r="K34" s="21">
        <v>21.85210378275296</v>
      </c>
      <c r="L34" s="22"/>
      <c r="M34" s="21">
        <v>51.0199045998756</v>
      </c>
      <c r="N34" s="21">
        <v>55.89774113247783</v>
      </c>
      <c r="O34" s="21">
        <v>75.48161269326233</v>
      </c>
      <c r="P34" s="22">
        <v>47.296176160572465</v>
      </c>
      <c r="Q34" s="22"/>
      <c r="R34" s="21">
        <v>46.7755319684235</v>
      </c>
      <c r="T34" s="23">
        <v>45.0935750057401</v>
      </c>
      <c r="U34" s="23">
        <v>61.663855851064696</v>
      </c>
      <c r="V34" s="23">
        <v>41.124441322604284</v>
      </c>
      <c r="W34" s="23">
        <v>44.4437028036594</v>
      </c>
      <c r="X34" s="24"/>
    </row>
    <row r="35" spans="2:24" ht="11.25" customHeight="1">
      <c r="B35" s="20">
        <v>1975</v>
      </c>
      <c r="C35" s="21">
        <v>13.820681819540336</v>
      </c>
      <c r="D35" s="21">
        <v>26.775722307693545</v>
      </c>
      <c r="E35" s="21">
        <v>24.05637743230238</v>
      </c>
      <c r="F35" s="21">
        <v>10.467555849666711</v>
      </c>
      <c r="G35" s="21"/>
      <c r="H35" s="21">
        <v>27.913115476061467</v>
      </c>
      <c r="I35" s="21">
        <v>43.910636757333144</v>
      </c>
      <c r="J35" s="21">
        <v>53.669187125270724</v>
      </c>
      <c r="K35" s="21">
        <v>20.972153294856863</v>
      </c>
      <c r="L35" s="22"/>
      <c r="M35" s="21">
        <v>50.18351272118912</v>
      </c>
      <c r="N35" s="21">
        <v>57.93038626456794</v>
      </c>
      <c r="O35" s="21">
        <v>70.92668778935857</v>
      </c>
      <c r="P35" s="22">
        <v>45.434121981022365</v>
      </c>
      <c r="Q35" s="22"/>
      <c r="R35" s="21">
        <v>47.42351263435567</v>
      </c>
      <c r="T35" s="23">
        <v>50.91353938715571</v>
      </c>
      <c r="U35" s="23">
        <v>61.907555434361875</v>
      </c>
      <c r="V35" s="23">
        <v>44.9759694916303</v>
      </c>
      <c r="W35" s="23">
        <v>50.545850215432914</v>
      </c>
      <c r="X35" s="24"/>
    </row>
    <row r="36" spans="2:24" ht="11.25" customHeight="1">
      <c r="B36" s="20">
        <v>1976</v>
      </c>
      <c r="C36" s="21">
        <v>15.636645965107036</v>
      </c>
      <c r="D36" s="21">
        <v>29.59399707114738</v>
      </c>
      <c r="E36" s="21">
        <v>27.971936157367807</v>
      </c>
      <c r="F36" s="21">
        <v>11.81053563431511</v>
      </c>
      <c r="G36" s="21"/>
      <c r="H36" s="21">
        <v>31.209940138588404</v>
      </c>
      <c r="I36" s="21">
        <v>47.22464707864131</v>
      </c>
      <c r="J36" s="21">
        <v>57.31660760951244</v>
      </c>
      <c r="K36" s="21">
        <v>23.612004758545137</v>
      </c>
      <c r="L36" s="22"/>
      <c r="M36" s="21">
        <v>53.529080235935055</v>
      </c>
      <c r="N36" s="21">
        <v>58.43854754759047</v>
      </c>
      <c r="O36" s="21">
        <v>76.7830198086634</v>
      </c>
      <c r="P36" s="22">
        <v>49.158230340122564</v>
      </c>
      <c r="Q36" s="22"/>
      <c r="R36" s="21">
        <v>49.860131762952214</v>
      </c>
      <c r="T36" s="23">
        <v>51.5720348221268</v>
      </c>
      <c r="U36" s="23">
        <v>63.70323657444627</v>
      </c>
      <c r="V36" s="23">
        <v>49.03111509401576</v>
      </c>
      <c r="W36" s="23">
        <v>50.719431010484726</v>
      </c>
      <c r="X36" s="24"/>
    </row>
    <row r="37" spans="2:24" ht="11.25" customHeight="1">
      <c r="B37" s="20">
        <v>1977</v>
      </c>
      <c r="C37" s="21">
        <v>17.78437582204484</v>
      </c>
      <c r="D37" s="21">
        <v>33.578284029940605</v>
      </c>
      <c r="E37" s="21">
        <v>30.930876935452428</v>
      </c>
      <c r="F37" s="21">
        <v>13.546692714676327</v>
      </c>
      <c r="G37" s="21"/>
      <c r="H37" s="21">
        <v>32.52867000359918</v>
      </c>
      <c r="I37" s="21">
        <v>48.881652239295406</v>
      </c>
      <c r="J37" s="21">
        <v>58.8797878170446</v>
      </c>
      <c r="K37" s="21">
        <v>24.78527207573993</v>
      </c>
      <c r="L37" s="22"/>
      <c r="M37" s="21">
        <v>55.620059932651266</v>
      </c>
      <c r="N37" s="21">
        <v>59.96303139665805</v>
      </c>
      <c r="O37" s="21">
        <v>79.38583403946556</v>
      </c>
      <c r="P37" s="22">
        <v>51.392695355582674</v>
      </c>
      <c r="Q37" s="22"/>
      <c r="R37" s="21">
        <v>51.931282500867646</v>
      </c>
      <c r="T37" s="23">
        <v>56.171984092199764</v>
      </c>
      <c r="U37" s="23">
        <v>69.70021269468718</v>
      </c>
      <c r="V37" s="23">
        <v>52.680587069030274</v>
      </c>
      <c r="W37" s="23">
        <v>55.31871953563732</v>
      </c>
      <c r="X37" s="24"/>
    </row>
    <row r="38" spans="2:24" ht="11.25" customHeight="1">
      <c r="B38" s="20">
        <v>1978</v>
      </c>
      <c r="C38" s="21">
        <v>20.598001227934155</v>
      </c>
      <c r="D38" s="21">
        <v>38.03232556251819</v>
      </c>
      <c r="E38" s="21">
        <v>32.084280753113916</v>
      </c>
      <c r="F38" s="21">
        <v>16.46861666523182</v>
      </c>
      <c r="G38" s="21"/>
      <c r="H38" s="21">
        <v>34.06718817944509</v>
      </c>
      <c r="I38" s="21">
        <v>52.19566256060356</v>
      </c>
      <c r="J38" s="21">
        <v>62.006148232108906</v>
      </c>
      <c r="K38" s="21">
        <v>26.251856222233414</v>
      </c>
      <c r="L38" s="22"/>
      <c r="M38" s="21">
        <v>58.12923556871071</v>
      </c>
      <c r="N38" s="21">
        <v>61.99567652874815</v>
      </c>
      <c r="O38" s="21">
        <v>80.0365375971661</v>
      </c>
      <c r="P38" s="22">
        <v>53.99957120695281</v>
      </c>
      <c r="Q38" s="22"/>
      <c r="R38" s="21">
        <v>54.31922736898433</v>
      </c>
      <c r="T38" s="23">
        <v>62.12146294065189</v>
      </c>
      <c r="U38" s="23">
        <v>73.9549622538107</v>
      </c>
      <c r="V38" s="23">
        <v>51.90504042171341</v>
      </c>
      <c r="W38" s="23">
        <v>63.51217771915214</v>
      </c>
      <c r="X38" s="24"/>
    </row>
    <row r="39" spans="2:24" ht="11.25" customHeight="1">
      <c r="B39" s="20">
        <v>1979</v>
      </c>
      <c r="C39" s="21">
        <v>26.15243695246649</v>
      </c>
      <c r="D39" s="21">
        <v>47.32328888193546</v>
      </c>
      <c r="E39" s="21">
        <v>47.155021618688046</v>
      </c>
      <c r="F39" s="21">
        <v>19.97850844340248</v>
      </c>
      <c r="G39" s="21"/>
      <c r="H39" s="21">
        <v>35.825494666126126</v>
      </c>
      <c r="I39" s="21">
        <v>54.68117030158469</v>
      </c>
      <c r="J39" s="21">
        <v>65.65356871635059</v>
      </c>
      <c r="K39" s="21">
        <v>27.571781954077547</v>
      </c>
      <c r="L39" s="22"/>
      <c r="M39" s="21">
        <v>60.22021526542693</v>
      </c>
      <c r="N39" s="21">
        <v>62.50383781177067</v>
      </c>
      <c r="O39" s="21">
        <v>87.19427673187198</v>
      </c>
      <c r="P39" s="22">
        <v>56.23403622241293</v>
      </c>
      <c r="Q39" s="22"/>
      <c r="R39" s="21">
        <v>56.47987568698398</v>
      </c>
      <c r="T39" s="23">
        <v>74.12404477508113</v>
      </c>
      <c r="U39" s="23">
        <v>86.83316310722715</v>
      </c>
      <c r="V39" s="23">
        <v>71.22316033712163</v>
      </c>
      <c r="W39" s="23">
        <v>72.51999690897492</v>
      </c>
      <c r="X39" s="24"/>
    </row>
    <row r="40" spans="2:24" ht="11.25" customHeight="1">
      <c r="B40" s="20">
        <v>1980</v>
      </c>
      <c r="C40" s="21">
        <v>32.05884378703871</v>
      </c>
      <c r="D40" s="21">
        <v>53.870700708963234</v>
      </c>
      <c r="E40" s="21">
        <v>66.87946150943374</v>
      </c>
      <c r="F40" s="21">
        <v>23.152385202220135</v>
      </c>
      <c r="G40" s="21"/>
      <c r="H40" s="21">
        <v>36.862530048514486</v>
      </c>
      <c r="I40" s="21">
        <v>58.40943191305636</v>
      </c>
      <c r="J40" s="21">
        <v>61.537194169849265</v>
      </c>
      <c r="K40" s="21">
        <v>29.199690356685323</v>
      </c>
      <c r="L40" s="22"/>
      <c r="M40" s="21">
        <v>59.803880529402385</v>
      </c>
      <c r="N40" s="21">
        <v>63.047921671527284</v>
      </c>
      <c r="O40" s="21">
        <v>84.95517004417012</v>
      </c>
      <c r="P40" s="22">
        <v>56.617596956242764</v>
      </c>
      <c r="Q40" s="22"/>
      <c r="R40" s="21">
        <v>58.143612097813936</v>
      </c>
      <c r="S40" s="25"/>
      <c r="T40" s="23">
        <v>87.17604930943519</v>
      </c>
      <c r="U40" s="23">
        <v>92.53758151672612</v>
      </c>
      <c r="V40" s="23">
        <v>107.77218980000757</v>
      </c>
      <c r="W40" s="23">
        <v>79.35550214657904</v>
      </c>
      <c r="X40" s="24"/>
    </row>
    <row r="41" spans="2:24" ht="11.25" customHeight="1">
      <c r="B41" s="20">
        <v>1981</v>
      </c>
      <c r="C41" s="21">
        <v>31.674137661594248</v>
      </c>
      <c r="D41" s="21">
        <v>52.86395706939666</v>
      </c>
      <c r="E41" s="21">
        <v>64.76252689999646</v>
      </c>
      <c r="F41" s="21">
        <v>22.99310852869563</v>
      </c>
      <c r="G41" s="21"/>
      <c r="H41" s="21">
        <v>36.6413548682234</v>
      </c>
      <c r="I41" s="21">
        <v>61.33237323984856</v>
      </c>
      <c r="J41" s="21">
        <v>55.42423014182416</v>
      </c>
      <c r="K41" s="21">
        <v>30.374485213573738</v>
      </c>
      <c r="L41" s="22"/>
      <c r="M41" s="21">
        <v>59.86243089991547</v>
      </c>
      <c r="N41" s="21">
        <v>65.31764685170228</v>
      </c>
      <c r="O41" s="21">
        <v>78.24371161068069</v>
      </c>
      <c r="P41" s="22">
        <v>56.73083215015525</v>
      </c>
      <c r="Q41" s="22"/>
      <c r="R41" s="21">
        <v>59.31958049207352</v>
      </c>
      <c r="S41" s="25"/>
      <c r="T41" s="23">
        <v>86.60940498892386</v>
      </c>
      <c r="U41" s="23">
        <v>86.48054172673946</v>
      </c>
      <c r="V41" s="23">
        <v>115.87126448265184</v>
      </c>
      <c r="W41" s="23">
        <v>75.76145621342778</v>
      </c>
      <c r="X41" s="24"/>
    </row>
    <row r="42" spans="2:24" ht="11.25" customHeight="1">
      <c r="B42" s="20">
        <v>1982</v>
      </c>
      <c r="C42" s="21">
        <v>29.646992851252215</v>
      </c>
      <c r="D42" s="21">
        <v>48.91973597290709</v>
      </c>
      <c r="E42" s="21">
        <v>57.90261714089678</v>
      </c>
      <c r="F42" s="21">
        <v>22.16942664404053</v>
      </c>
      <c r="G42" s="21"/>
      <c r="H42" s="21">
        <v>35.835245061122485</v>
      </c>
      <c r="I42" s="21">
        <v>60.10353549674512</v>
      </c>
      <c r="J42" s="21">
        <v>52.22045014336265</v>
      </c>
      <c r="K42" s="21">
        <v>29.737539977504394</v>
      </c>
      <c r="L42" s="22"/>
      <c r="M42" s="21">
        <v>59.23547772322731</v>
      </c>
      <c r="N42" s="21">
        <v>67.40781155095674</v>
      </c>
      <c r="O42" s="21">
        <v>72.80658072785378</v>
      </c>
      <c r="P42" s="22">
        <v>55.93660050005306</v>
      </c>
      <c r="Q42" s="22"/>
      <c r="R42" s="21">
        <v>59.80551370946058</v>
      </c>
      <c r="S42" s="25"/>
      <c r="T42" s="23">
        <v>82.94582715789237</v>
      </c>
      <c r="U42" s="23">
        <v>81.66436467177563</v>
      </c>
      <c r="V42" s="23">
        <v>109.9535391215812</v>
      </c>
      <c r="W42" s="23">
        <v>74.61205009528034</v>
      </c>
      <c r="X42" s="24"/>
    </row>
    <row r="43" spans="2:24" ht="11.25" customHeight="1">
      <c r="B43" s="20">
        <v>1983</v>
      </c>
      <c r="C43" s="21">
        <v>29.05405299422717</v>
      </c>
      <c r="D43" s="21">
        <v>48.21876547315157</v>
      </c>
      <c r="E43" s="21">
        <v>53.25054523227839</v>
      </c>
      <c r="F43" s="21">
        <v>22.28926035157314</v>
      </c>
      <c r="G43" s="21"/>
      <c r="H43" s="21">
        <v>36.80279667777279</v>
      </c>
      <c r="I43" s="21">
        <v>60.253455852582334</v>
      </c>
      <c r="J43" s="21">
        <v>51.74962412622797</v>
      </c>
      <c r="K43" s="21">
        <v>31.251925920252724</v>
      </c>
      <c r="L43" s="22"/>
      <c r="M43" s="21">
        <v>60.524284511773075</v>
      </c>
      <c r="N43" s="21">
        <v>67.47521936250769</v>
      </c>
      <c r="O43" s="21">
        <v>72.12693936750044</v>
      </c>
      <c r="P43" s="22">
        <v>57.67063511555472</v>
      </c>
      <c r="Q43" s="22"/>
      <c r="R43" s="21">
        <v>61.529554759319865</v>
      </c>
      <c r="S43" s="25"/>
      <c r="T43" s="23">
        <v>79.19667577035564</v>
      </c>
      <c r="U43" s="23">
        <v>80.29391405631554</v>
      </c>
      <c r="V43" s="23">
        <v>102.0395393122683</v>
      </c>
      <c r="W43" s="23">
        <v>71.38030865845417</v>
      </c>
      <c r="X43" s="24"/>
    </row>
    <row r="44" spans="2:24" ht="11.25" customHeight="1">
      <c r="B44" s="20">
        <v>1984</v>
      </c>
      <c r="C44" s="21">
        <v>30.76824212088658</v>
      </c>
      <c r="D44" s="21">
        <v>50.784122788229034</v>
      </c>
      <c r="E44" s="21">
        <v>52.76867443809772</v>
      </c>
      <c r="F44" s="21">
        <v>24.096663796436705</v>
      </c>
      <c r="G44" s="21"/>
      <c r="H44" s="21">
        <v>39.93103439538348</v>
      </c>
      <c r="I44" s="21">
        <v>61.95358121363448</v>
      </c>
      <c r="J44" s="21">
        <v>54.22017314031409</v>
      </c>
      <c r="K44" s="21">
        <v>34.631076175049905</v>
      </c>
      <c r="L44" s="22"/>
      <c r="M44" s="21">
        <v>64.47962425900042</v>
      </c>
      <c r="N44" s="21">
        <v>71.05140598872059</v>
      </c>
      <c r="O44" s="21">
        <v>74.84550480891387</v>
      </c>
      <c r="P44" s="22">
        <v>61.82292084387464</v>
      </c>
      <c r="Q44" s="22"/>
      <c r="R44" s="21">
        <v>64.38216097829377</v>
      </c>
      <c r="S44" s="25"/>
      <c r="T44" s="23">
        <v>77.33555388975228</v>
      </c>
      <c r="U44" s="23">
        <v>82.24510173297125</v>
      </c>
      <c r="V44" s="23">
        <v>96.50879980119305</v>
      </c>
      <c r="W44" s="23">
        <v>69.63867212313197</v>
      </c>
      <c r="X44" s="24"/>
    </row>
    <row r="45" spans="2:24" ht="11.25" customHeight="1">
      <c r="B45" s="20">
        <v>1985</v>
      </c>
      <c r="C45" s="21">
        <v>30.67593739452392</v>
      </c>
      <c r="D45" s="21">
        <v>47.89712674589748</v>
      </c>
      <c r="E45" s="21">
        <v>51.073526089010464</v>
      </c>
      <c r="F45" s="21">
        <v>25.02076522589009</v>
      </c>
      <c r="G45" s="21"/>
      <c r="H45" s="21">
        <v>40.96924128966345</v>
      </c>
      <c r="I45" s="21">
        <v>61.214286710109334</v>
      </c>
      <c r="J45" s="21">
        <v>53.5815492361602</v>
      </c>
      <c r="K45" s="21">
        <v>36.277505320739664</v>
      </c>
      <c r="L45" s="22"/>
      <c r="M45" s="21">
        <v>66.2866320959767</v>
      </c>
      <c r="N45" s="21">
        <v>72.7566397324499</v>
      </c>
      <c r="O45" s="21">
        <v>73.99595310847218</v>
      </c>
      <c r="P45" s="22">
        <v>63.9249001525664</v>
      </c>
      <c r="Q45" s="22"/>
      <c r="R45" s="21">
        <v>66.63939509981415</v>
      </c>
      <c r="S45" s="25"/>
      <c r="T45" s="23">
        <v>75.17015838083923</v>
      </c>
      <c r="U45" s="23">
        <v>78.5064195972194</v>
      </c>
      <c r="V45" s="23">
        <v>94.52184842740166</v>
      </c>
      <c r="W45" s="23">
        <v>69.02759209885551</v>
      </c>
      <c r="X45" s="24"/>
    </row>
    <row r="46" spans="2:24" ht="11.25" customHeight="1">
      <c r="B46" s="20">
        <v>1986</v>
      </c>
      <c r="C46" s="21">
        <v>33.55947550960917</v>
      </c>
      <c r="D46" s="21">
        <v>53.225440056024695</v>
      </c>
      <c r="E46" s="21">
        <v>38.893089050882104</v>
      </c>
      <c r="F46" s="21">
        <v>30.107826919304056</v>
      </c>
      <c r="G46" s="21"/>
      <c r="H46" s="21">
        <v>42.608010941249994</v>
      </c>
      <c r="I46" s="21">
        <v>60.197326293127</v>
      </c>
      <c r="J46" s="21">
        <v>58.456599506248004</v>
      </c>
      <c r="K46" s="21">
        <v>37.769729038115884</v>
      </c>
      <c r="L46" s="22"/>
      <c r="M46" s="21">
        <v>68.17423071925542</v>
      </c>
      <c r="N46" s="21">
        <v>74.066259247634</v>
      </c>
      <c r="O46" s="21">
        <v>76.2047875296206</v>
      </c>
      <c r="P46" s="22">
        <v>65.90657205729596</v>
      </c>
      <c r="Q46" s="22"/>
      <c r="R46" s="21">
        <v>68.90182045174627</v>
      </c>
      <c r="S46" s="25"/>
      <c r="T46" s="23">
        <v>79.07900661664286</v>
      </c>
      <c r="U46" s="23">
        <v>88.71367313827588</v>
      </c>
      <c r="V46" s="23">
        <v>65.97668942205996</v>
      </c>
      <c r="W46" s="23">
        <v>79.78019477376145</v>
      </c>
      <c r="X46" s="24"/>
    </row>
    <row r="47" spans="2:24" ht="11.25" customHeight="1">
      <c r="B47" s="20">
        <v>1987</v>
      </c>
      <c r="C47" s="26">
        <v>39.43238372379078</v>
      </c>
      <c r="D47" s="26">
        <v>61.181491286403094</v>
      </c>
      <c r="E47" s="26">
        <v>43.15706026284877</v>
      </c>
      <c r="F47" s="26">
        <v>36.042901784293434</v>
      </c>
      <c r="G47" s="21"/>
      <c r="H47" s="26">
        <v>44.95145154301874</v>
      </c>
      <c r="I47" s="26">
        <v>63.54828276312781</v>
      </c>
      <c r="J47" s="26">
        <v>59.45034641955051</v>
      </c>
      <c r="K47" s="26">
        <v>40.16134212028277</v>
      </c>
      <c r="L47" s="22"/>
      <c r="M47" s="21">
        <v>70.55310902618194</v>
      </c>
      <c r="N47" s="21">
        <v>74.80692184011033</v>
      </c>
      <c r="O47" s="21">
        <v>77.22424957015063</v>
      </c>
      <c r="P47" s="22">
        <v>68.80646122781697</v>
      </c>
      <c r="Q47" s="22"/>
      <c r="R47" s="21">
        <v>71.4824543261497</v>
      </c>
      <c r="S47" s="25"/>
      <c r="T47" s="23">
        <v>88.01493436432351</v>
      </c>
      <c r="U47" s="23">
        <v>96.59724539026945</v>
      </c>
      <c r="V47" s="23">
        <v>71.98617444947413</v>
      </c>
      <c r="W47" s="23">
        <v>89.81959270394302</v>
      </c>
      <c r="X47" s="27"/>
    </row>
    <row r="48" spans="2:24" ht="11.25" customHeight="1">
      <c r="B48" s="20">
        <v>1988</v>
      </c>
      <c r="C48" s="22">
        <v>44.83462029395012</v>
      </c>
      <c r="D48" s="22">
        <v>69.21813248936142</v>
      </c>
      <c r="E48" s="22">
        <v>43.530587772368605</v>
      </c>
      <c r="F48" s="22">
        <v>41.84209870464334</v>
      </c>
      <c r="G48" s="21"/>
      <c r="H48" s="22">
        <v>48.77232492417533</v>
      </c>
      <c r="I48" s="22">
        <v>65.25580755725308</v>
      </c>
      <c r="J48" s="22">
        <v>62.760216983151075</v>
      </c>
      <c r="K48" s="22">
        <v>43.962711938488944</v>
      </c>
      <c r="L48" s="22"/>
      <c r="M48" s="21">
        <v>74.02256169975186</v>
      </c>
      <c r="N48" s="21">
        <v>76.07863951139223</v>
      </c>
      <c r="O48" s="21">
        <v>81.30209773227081</v>
      </c>
      <c r="P48" s="22">
        <v>72.72842951780252</v>
      </c>
      <c r="Q48" s="22"/>
      <c r="R48" s="21">
        <v>74.71947728154493</v>
      </c>
      <c r="S48" s="25"/>
      <c r="T48" s="23">
        <v>92.23965121381102</v>
      </c>
      <c r="U48" s="23">
        <v>106.42636082701888</v>
      </c>
      <c r="V48" s="23">
        <v>68.77992927100996</v>
      </c>
      <c r="W48" s="23">
        <v>95.25516536872382</v>
      </c>
      <c r="X48" s="28"/>
    </row>
    <row r="49" spans="2:24" ht="11.25" customHeight="1">
      <c r="B49" s="20">
        <v>1989</v>
      </c>
      <c r="C49" s="22">
        <v>48.33172067687823</v>
      </c>
      <c r="D49" s="22">
        <v>72.19166809956403</v>
      </c>
      <c r="E49" s="22">
        <v>50.25838322845295</v>
      </c>
      <c r="F49" s="22">
        <v>44.73156619343509</v>
      </c>
      <c r="G49" s="21"/>
      <c r="H49" s="22">
        <v>51.893753719322554</v>
      </c>
      <c r="I49" s="22">
        <v>67.25992454319416</v>
      </c>
      <c r="J49" s="22">
        <v>65.54012804847368</v>
      </c>
      <c r="K49" s="22">
        <v>47.40360247635669</v>
      </c>
      <c r="L49" s="22"/>
      <c r="M49" s="21">
        <v>76.6127449629477</v>
      </c>
      <c r="N49" s="21">
        <v>78.66531325477956</v>
      </c>
      <c r="O49" s="21">
        <v>84.95517004417012</v>
      </c>
      <c r="P49" s="22">
        <v>75.20119612140782</v>
      </c>
      <c r="Q49" s="22"/>
      <c r="R49" s="21">
        <v>77.52458994664828</v>
      </c>
      <c r="S49" s="25"/>
      <c r="T49" s="23">
        <v>93.43876667959054</v>
      </c>
      <c r="U49" s="23">
        <v>107.6909489669175</v>
      </c>
      <c r="V49" s="23">
        <v>76.04188220427073</v>
      </c>
      <c r="W49" s="23">
        <v>94.44137634480192</v>
      </c>
      <c r="X49" s="28"/>
    </row>
    <row r="50" spans="2:24" ht="11.25" customHeight="1">
      <c r="B50" s="20">
        <v>1990</v>
      </c>
      <c r="C50" s="22">
        <v>54.56651264419554</v>
      </c>
      <c r="D50" s="22">
        <v>75.61128150518422</v>
      </c>
      <c r="E50" s="22">
        <v>58.09697922015392</v>
      </c>
      <c r="F50" s="22">
        <v>51.18687464014797</v>
      </c>
      <c r="G50" s="21"/>
      <c r="H50" s="22">
        <v>53.71973880954391</v>
      </c>
      <c r="I50" s="22">
        <v>67.70697500845364</v>
      </c>
      <c r="J50" s="22">
        <v>67.85344224645536</v>
      </c>
      <c r="K50" s="22">
        <v>50.02821952587948</v>
      </c>
      <c r="L50" s="22"/>
      <c r="M50" s="21">
        <v>77.59274797525538</v>
      </c>
      <c r="N50" s="21">
        <v>80.63194608614903</v>
      </c>
      <c r="O50" s="21">
        <v>85.80472174461181</v>
      </c>
      <c r="P50" s="22">
        <v>75.9532080826219</v>
      </c>
      <c r="Q50" s="22"/>
      <c r="R50" s="21">
        <v>79.49857802071341</v>
      </c>
      <c r="S50" s="25"/>
      <c r="T50" s="23">
        <v>101.89964939433787</v>
      </c>
      <c r="U50" s="23">
        <v>111.40654190789037</v>
      </c>
      <c r="V50" s="23">
        <v>84.30099939932148</v>
      </c>
      <c r="W50" s="23">
        <v>102.50918383401222</v>
      </c>
      <c r="X50" s="28">
        <v>70.36561088225146</v>
      </c>
    </row>
    <row r="51" spans="2:24" ht="11.25" customHeight="1">
      <c r="B51" s="29">
        <v>1991</v>
      </c>
      <c r="C51" s="30">
        <v>55.385010333858474</v>
      </c>
      <c r="D51" s="30">
        <v>76.2518131490032</v>
      </c>
      <c r="E51" s="30">
        <v>54.48278369280023</v>
      </c>
      <c r="F51" s="30">
        <v>52.884650445941006</v>
      </c>
      <c r="G51" s="30"/>
      <c r="H51" s="30">
        <v>55.70736914549704</v>
      </c>
      <c r="I51" s="30">
        <v>69.96764062311306</v>
      </c>
      <c r="J51" s="30">
        <v>70.16576677326809</v>
      </c>
      <c r="K51" s="30">
        <v>51.83248894577604</v>
      </c>
      <c r="L51" s="30"/>
      <c r="M51" s="30">
        <v>77.2786386429068</v>
      </c>
      <c r="N51" s="30">
        <v>80.95447387049364</v>
      </c>
      <c r="O51" s="30">
        <v>85.37569813588875</v>
      </c>
      <c r="P51" s="30">
        <v>75.49748883412617</v>
      </c>
      <c r="Q51" s="30"/>
      <c r="R51" s="30">
        <v>80.14826989844009</v>
      </c>
      <c r="S51" s="28"/>
      <c r="T51" s="23">
        <v>99.65785710766242</v>
      </c>
      <c r="U51" s="23">
        <v>108.72027701273983</v>
      </c>
      <c r="V51" s="23">
        <v>76.56505115249203</v>
      </c>
      <c r="W51" s="23">
        <v>102.14462744457326</v>
      </c>
      <c r="X51" s="28">
        <v>62.7499128298604</v>
      </c>
    </row>
    <row r="52" spans="2:24" ht="11.25" customHeight="1">
      <c r="B52" s="29">
        <v>1992</v>
      </c>
      <c r="C52" s="30">
        <v>59.095806026226995</v>
      </c>
      <c r="D52" s="30">
        <v>81.65769734625523</v>
      </c>
      <c r="E52" s="30">
        <v>53.99659948731177</v>
      </c>
      <c r="F52" s="30">
        <v>57.11660208639353</v>
      </c>
      <c r="G52" s="30"/>
      <c r="H52" s="30">
        <v>58.3813228644809</v>
      </c>
      <c r="I52" s="30">
        <v>74.16485412500779</v>
      </c>
      <c r="J52" s="30">
        <v>73.23120071755767</v>
      </c>
      <c r="K52" s="30">
        <v>54.24520843181341</v>
      </c>
      <c r="L52" s="30"/>
      <c r="M52" s="30">
        <v>77.38609375532405</v>
      </c>
      <c r="N52" s="30">
        <v>82.81642676951499</v>
      </c>
      <c r="O52" s="30">
        <v>86.05870372097587</v>
      </c>
      <c r="P52" s="30">
        <v>75.12000138995553</v>
      </c>
      <c r="Q52" s="30"/>
      <c r="R52" s="30">
        <v>81.06016012419862</v>
      </c>
      <c r="S52" s="28"/>
      <c r="T52" s="23">
        <v>101.45169853560034</v>
      </c>
      <c r="U52" s="23">
        <v>109.84799207875768</v>
      </c>
      <c r="V52" s="23">
        <v>72.74292419584701</v>
      </c>
      <c r="W52" s="23">
        <v>105.4279716848575</v>
      </c>
      <c r="X52" s="28">
        <v>62.541673372942256</v>
      </c>
    </row>
    <row r="53" spans="2:24" ht="11.25" customHeight="1">
      <c r="B53" s="29">
        <v>1993</v>
      </c>
      <c r="C53" s="30">
        <v>58.97761441417454</v>
      </c>
      <c r="D53" s="30">
        <v>78.27522896819995</v>
      </c>
      <c r="E53" s="30">
        <v>52.09790520265084</v>
      </c>
      <c r="F53" s="30">
        <v>57.12145602931075</v>
      </c>
      <c r="G53" s="30"/>
      <c r="H53" s="30">
        <v>60.833338424789105</v>
      </c>
      <c r="I53" s="30">
        <v>74.90309087383076</v>
      </c>
      <c r="J53" s="30">
        <v>75.92979322796735</v>
      </c>
      <c r="K53" s="30">
        <v>56.44381685186666</v>
      </c>
      <c r="L53" s="30"/>
      <c r="M53" s="30">
        <v>77.2981417760826</v>
      </c>
      <c r="N53" s="30">
        <v>83.31332533013205</v>
      </c>
      <c r="O53" s="30">
        <v>87.77987779539538</v>
      </c>
      <c r="P53" s="30">
        <v>74.69746428028253</v>
      </c>
      <c r="Q53" s="30"/>
      <c r="R53" s="30">
        <v>81.80974311313476</v>
      </c>
      <c r="S53" s="28"/>
      <c r="T53" s="23">
        <v>97.19072719710513</v>
      </c>
      <c r="U53" s="23">
        <v>104.41475531359781</v>
      </c>
      <c r="V53" s="23">
        <v>67.78739093164018</v>
      </c>
      <c r="W53" s="23">
        <v>101.20988282080374</v>
      </c>
      <c r="X53" s="28">
        <v>65.63427896517227</v>
      </c>
    </row>
    <row r="54" spans="2:24" ht="11.25" customHeight="1">
      <c r="B54" s="29">
        <v>1994</v>
      </c>
      <c r="C54" s="30">
        <v>66.99856997450227</v>
      </c>
      <c r="D54" s="30">
        <v>90.61150116677142</v>
      </c>
      <c r="E54" s="30">
        <v>54.74179574317735</v>
      </c>
      <c r="F54" s="30">
        <v>66.01931902330377</v>
      </c>
      <c r="G54" s="30"/>
      <c r="H54" s="30">
        <v>66.43000555986971</v>
      </c>
      <c r="I54" s="30">
        <v>81.41460652302918</v>
      </c>
      <c r="J54" s="30">
        <v>81.09961673122451</v>
      </c>
      <c r="K54" s="30">
        <v>62.721487028296764</v>
      </c>
      <c r="L54" s="30"/>
      <c r="M54" s="30">
        <v>79.44552879884867</v>
      </c>
      <c r="N54" s="30">
        <v>85.71428571428572</v>
      </c>
      <c r="O54" s="30">
        <v>89.1567047817048</v>
      </c>
      <c r="P54" s="30">
        <v>76.86600084299886</v>
      </c>
      <c r="Q54" s="30"/>
      <c r="R54" s="30">
        <v>83.63320699982444</v>
      </c>
      <c r="S54" s="28"/>
      <c r="T54" s="23">
        <v>101.07835628498934</v>
      </c>
      <c r="U54" s="23">
        <v>111.23268949812635</v>
      </c>
      <c r="V54" s="23">
        <v>66.72848230618794</v>
      </c>
      <c r="W54" s="23">
        <v>105.28457443371948</v>
      </c>
      <c r="X54" s="28">
        <v>75.8103934022869</v>
      </c>
    </row>
    <row r="55" spans="2:24" ht="11.25" customHeight="1">
      <c r="B55" s="29">
        <v>1995</v>
      </c>
      <c r="C55" s="30">
        <v>79.92929397958122</v>
      </c>
      <c r="D55" s="30">
        <v>106.3269048799863</v>
      </c>
      <c r="E55" s="30">
        <v>63.206309287835026</v>
      </c>
      <c r="F55" s="30">
        <v>79.24481866162087</v>
      </c>
      <c r="G55" s="30"/>
      <c r="H55" s="30">
        <v>71.27939596574019</v>
      </c>
      <c r="I55" s="30">
        <v>84.99308800280846</v>
      </c>
      <c r="J55" s="30">
        <v>84.42166781693152</v>
      </c>
      <c r="K55" s="30">
        <v>68.38912637567289</v>
      </c>
      <c r="L55" s="30"/>
      <c r="M55" s="30">
        <v>83.11278784374784</v>
      </c>
      <c r="N55" s="30">
        <v>87.51248751248752</v>
      </c>
      <c r="O55" s="30">
        <v>91.14864864864865</v>
      </c>
      <c r="P55" s="30">
        <v>81.10156032712872</v>
      </c>
      <c r="Q55" s="30"/>
      <c r="R55" s="30">
        <v>85.5649456391569</v>
      </c>
      <c r="S55" s="28"/>
      <c r="T55" s="23">
        <v>112.39913218890815</v>
      </c>
      <c r="U55" s="23">
        <v>125.07603959591765</v>
      </c>
      <c r="V55" s="23">
        <v>74.26151994235555</v>
      </c>
      <c r="W55" s="23">
        <v>116.01361518627343</v>
      </c>
      <c r="X55" s="28">
        <v>100</v>
      </c>
    </row>
    <row r="56" spans="2:24" ht="11.25" customHeight="1">
      <c r="B56" s="29">
        <v>1996</v>
      </c>
      <c r="C56" s="30">
        <v>83.60604150264194</v>
      </c>
      <c r="D56" s="30">
        <v>109.45698338150073</v>
      </c>
      <c r="E56" s="30">
        <v>71.82774195407367</v>
      </c>
      <c r="F56" s="30">
        <v>82.0211683207049</v>
      </c>
      <c r="G56" s="30"/>
      <c r="H56" s="30">
        <v>74.91464515999293</v>
      </c>
      <c r="I56" s="30">
        <v>88.73100615767456</v>
      </c>
      <c r="J56" s="30">
        <v>87.29749633127383</v>
      </c>
      <c r="K56" s="30">
        <v>72.03929254489526</v>
      </c>
      <c r="L56" s="30"/>
      <c r="M56" s="30">
        <v>86.04308737228928</v>
      </c>
      <c r="N56" s="30">
        <v>91.30869130869135</v>
      </c>
      <c r="O56" s="30">
        <v>93.58238045738045</v>
      </c>
      <c r="P56" s="30">
        <v>83.90999649010159</v>
      </c>
      <c r="Q56" s="30"/>
      <c r="R56" s="30">
        <v>88.39303493812388</v>
      </c>
      <c r="S56" s="28"/>
      <c r="T56" s="23">
        <v>111.72473739577471</v>
      </c>
      <c r="U56" s="23">
        <v>123.39338686137276</v>
      </c>
      <c r="V56" s="23">
        <v>81.6823666496676</v>
      </c>
      <c r="W56" s="23">
        <v>113.98306594113296</v>
      </c>
      <c r="X56" s="28">
        <v>90.96935497323791</v>
      </c>
    </row>
    <row r="57" spans="2:24" ht="11.25" customHeight="1">
      <c r="B57" s="29">
        <v>1997</v>
      </c>
      <c r="C57" s="30">
        <v>86.44864691373178</v>
      </c>
      <c r="D57" s="30">
        <v>108.00494253744421</v>
      </c>
      <c r="E57" s="30">
        <v>73.79101713047378</v>
      </c>
      <c r="F57" s="30">
        <v>85.82378998957842</v>
      </c>
      <c r="G57" s="30"/>
      <c r="H57" s="30">
        <v>82.40610967599223</v>
      </c>
      <c r="I57" s="30">
        <v>93.75165591072852</v>
      </c>
      <c r="J57" s="30">
        <v>93.74140099475619</v>
      </c>
      <c r="K57" s="30">
        <v>79.92997412759767</v>
      </c>
      <c r="L57" s="30"/>
      <c r="M57" s="30">
        <v>90.25680172041224</v>
      </c>
      <c r="N57" s="30">
        <v>93.50649350649356</v>
      </c>
      <c r="O57" s="30">
        <v>96.65800415800415</v>
      </c>
      <c r="P57" s="30">
        <v>88.67446332936947</v>
      </c>
      <c r="Q57" s="30"/>
      <c r="R57" s="30">
        <v>91.394044524989</v>
      </c>
      <c r="S57" s="28"/>
      <c r="T57" s="23">
        <v>104.90952841463246</v>
      </c>
      <c r="U57" s="23">
        <v>114.94067404434031</v>
      </c>
      <c r="V57" s="23">
        <v>78.37651845709414</v>
      </c>
      <c r="W57" s="23">
        <v>107.45363939481345</v>
      </c>
      <c r="X57" s="28">
        <v>67.97467328235138</v>
      </c>
    </row>
    <row r="58" spans="2:24" ht="11.25" customHeight="1">
      <c r="B58" s="29">
        <v>1998</v>
      </c>
      <c r="C58" s="30">
        <v>85.32481450385326</v>
      </c>
      <c r="D58" s="30">
        <v>102.9647613287749</v>
      </c>
      <c r="E58" s="30">
        <v>58.65117858035875</v>
      </c>
      <c r="F58" s="30">
        <v>87.76099454579771</v>
      </c>
      <c r="G58" s="30"/>
      <c r="H58" s="30">
        <v>86.36160294043985</v>
      </c>
      <c r="I58" s="30">
        <v>95.31415361351536</v>
      </c>
      <c r="J58" s="30">
        <v>96.47624801797164</v>
      </c>
      <c r="K58" s="30">
        <v>83.77226124235972</v>
      </c>
      <c r="L58" s="30"/>
      <c r="M58" s="30">
        <v>92.21270633846251</v>
      </c>
      <c r="N58" s="30">
        <v>95.00499500499502</v>
      </c>
      <c r="O58" s="30">
        <v>97.73648648648646</v>
      </c>
      <c r="P58" s="30">
        <v>90.83756750945635</v>
      </c>
      <c r="Q58" s="30"/>
      <c r="R58" s="30">
        <v>93.32502578214147</v>
      </c>
      <c r="S58" s="28"/>
      <c r="T58" s="23">
        <v>98.82477576658378</v>
      </c>
      <c r="U58" s="23">
        <v>108.020572274035</v>
      </c>
      <c r="V58" s="23">
        <v>60.692291966402124</v>
      </c>
      <c r="W58" s="23">
        <v>104.80639198060054</v>
      </c>
      <c r="X58" s="28">
        <v>49.74045118861568</v>
      </c>
    </row>
    <row r="59" spans="2:24" ht="11.25" customHeight="1">
      <c r="B59" s="29">
        <v>1999</v>
      </c>
      <c r="C59" s="30">
        <v>88.65248226950355</v>
      </c>
      <c r="D59" s="30">
        <v>99.17678262680026</v>
      </c>
      <c r="E59" s="30">
        <v>67.82782484603716</v>
      </c>
      <c r="F59" s="30">
        <v>90.68524229750074</v>
      </c>
      <c r="G59" s="30"/>
      <c r="H59" s="30">
        <v>90.33423667570008</v>
      </c>
      <c r="I59" s="30">
        <v>96.25550249942195</v>
      </c>
      <c r="J59" s="30">
        <v>95.94958517871733</v>
      </c>
      <c r="K59" s="30">
        <v>88.01871138137382</v>
      </c>
      <c r="L59" s="30"/>
      <c r="M59" s="30">
        <v>95.0312073506764</v>
      </c>
      <c r="N59" s="30">
        <v>98.10189810189812</v>
      </c>
      <c r="O59" s="30">
        <v>96.43711018711018</v>
      </c>
      <c r="P59" s="30">
        <v>94.12625841538966</v>
      </c>
      <c r="Q59" s="30"/>
      <c r="R59" s="30">
        <v>96.00689670161724</v>
      </c>
      <c r="S59" s="28"/>
      <c r="T59" s="23">
        <v>98.23182711198429</v>
      </c>
      <c r="U59" s="23">
        <v>103.03492273327008</v>
      </c>
      <c r="V59" s="23">
        <v>70.69110796018545</v>
      </c>
      <c r="W59" s="23">
        <v>103.02950460677978</v>
      </c>
      <c r="X59" s="28">
        <v>41.49706737209689</v>
      </c>
    </row>
    <row r="60" spans="2:24" ht="11.25" customHeight="1">
      <c r="B60" s="29">
        <v>2000</v>
      </c>
      <c r="C60" s="30">
        <v>100</v>
      </c>
      <c r="D60" s="30">
        <v>100</v>
      </c>
      <c r="E60" s="30">
        <v>100</v>
      </c>
      <c r="F60" s="30">
        <v>100</v>
      </c>
      <c r="G60" s="30"/>
      <c r="H60" s="30">
        <v>100</v>
      </c>
      <c r="I60" s="30">
        <v>100</v>
      </c>
      <c r="J60" s="30">
        <v>100</v>
      </c>
      <c r="K60" s="30">
        <v>100</v>
      </c>
      <c r="L60" s="30"/>
      <c r="M60" s="30">
        <v>100</v>
      </c>
      <c r="N60" s="30">
        <v>100</v>
      </c>
      <c r="O60" s="30">
        <v>100</v>
      </c>
      <c r="P60" s="30">
        <v>100</v>
      </c>
      <c r="Q60" s="30"/>
      <c r="R60" s="30">
        <v>100</v>
      </c>
      <c r="S60" s="28"/>
      <c r="T60" s="23">
        <v>100</v>
      </c>
      <c r="U60" s="23">
        <v>100</v>
      </c>
      <c r="V60" s="23">
        <v>100</v>
      </c>
      <c r="W60" s="23">
        <v>100</v>
      </c>
      <c r="X60" s="28">
        <v>41.92897909814327</v>
      </c>
    </row>
    <row r="61" spans="2:24" ht="11.25" customHeight="1">
      <c r="B61" s="29">
        <v>2001</v>
      </c>
      <c r="C61" s="30">
        <v>95.9</v>
      </c>
      <c r="D61" s="30">
        <v>100.13487946844816</v>
      </c>
      <c r="E61" s="30">
        <v>90.48478382853145</v>
      </c>
      <c r="F61" s="30">
        <v>96.24437170902502</v>
      </c>
      <c r="G61" s="30"/>
      <c r="H61" s="30">
        <v>99.6</v>
      </c>
      <c r="I61" s="30">
        <v>101.56325862663638</v>
      </c>
      <c r="J61" s="30">
        <v>99.41190675334411</v>
      </c>
      <c r="K61" s="30">
        <v>99.03331409362193</v>
      </c>
      <c r="L61" s="30"/>
      <c r="M61" s="30">
        <v>99.30704119453037</v>
      </c>
      <c r="N61" s="30">
        <v>101.56796164985519</v>
      </c>
      <c r="O61" s="30">
        <v>99.89085239085237</v>
      </c>
      <c r="P61" s="30">
        <v>98.70774354944061</v>
      </c>
      <c r="Q61" s="30"/>
      <c r="R61" s="30">
        <v>101.46801590383446</v>
      </c>
      <c r="S61" s="28"/>
      <c r="T61" s="23">
        <v>96.2</v>
      </c>
      <c r="U61" s="23">
        <v>98.59360641091756</v>
      </c>
      <c r="V61" s="23">
        <v>91.02006669385972</v>
      </c>
      <c r="W61" s="23">
        <v>97.18383413690431</v>
      </c>
      <c r="X61" s="28">
        <v>34.816711212319056</v>
      </c>
    </row>
    <row r="62" spans="2:24" ht="11.25" customHeight="1">
      <c r="B62" s="29">
        <v>2002</v>
      </c>
      <c r="C62" s="30">
        <v>100.50319999999999</v>
      </c>
      <c r="D62" s="30">
        <v>106.32865328734756</v>
      </c>
      <c r="E62" s="30">
        <v>90.05805213608306</v>
      </c>
      <c r="F62" s="30">
        <v>101.45845963638345</v>
      </c>
      <c r="G62" s="30"/>
      <c r="H62" s="30">
        <v>103.08599999999998</v>
      </c>
      <c r="I62" s="30">
        <v>105.31893172591973</v>
      </c>
      <c r="J62" s="30">
        <v>99.8117303162804</v>
      </c>
      <c r="K62" s="30">
        <v>102.83350693807631</v>
      </c>
      <c r="L62" s="30"/>
      <c r="M62" s="30">
        <v>100.7229523717396</v>
      </c>
      <c r="N62" s="30">
        <v>102.77639069210026</v>
      </c>
      <c r="O62" s="30">
        <v>99.98134563409565</v>
      </c>
      <c r="P62" s="30">
        <v>100.43192703867473</v>
      </c>
      <c r="Q62" s="30"/>
      <c r="R62" s="30">
        <v>103.3265885950435</v>
      </c>
      <c r="S62" s="28"/>
      <c r="T62" s="23">
        <v>97.4506</v>
      </c>
      <c r="U62" s="23">
        <v>100.95872750025183</v>
      </c>
      <c r="V62" s="23">
        <v>90.22792396315525</v>
      </c>
      <c r="W62" s="23">
        <v>98.66284118607285</v>
      </c>
      <c r="X62" s="28">
        <v>37.587877132438486</v>
      </c>
    </row>
    <row r="63" spans="2:24" ht="11.25" customHeight="1">
      <c r="B63" s="29">
        <v>2003</v>
      </c>
      <c r="C63" s="30">
        <v>117.4882408</v>
      </c>
      <c r="D63" s="30">
        <v>123.73788121554462</v>
      </c>
      <c r="E63" s="30">
        <v>111.65926582752002</v>
      </c>
      <c r="F63" s="30">
        <v>117.46096384270076</v>
      </c>
      <c r="G63" s="30"/>
      <c r="H63" s="30">
        <v>108.65264399999998</v>
      </c>
      <c r="I63" s="30">
        <v>108.95906654286183</v>
      </c>
      <c r="J63" s="30">
        <v>105.89602639699811</v>
      </c>
      <c r="K63" s="30">
        <v>108.60547487173496</v>
      </c>
      <c r="L63" s="30"/>
      <c r="M63" s="30">
        <v>104.77490826164603</v>
      </c>
      <c r="N63" s="30">
        <v>105.63267751922501</v>
      </c>
      <c r="O63" s="30">
        <v>103.61739241164241</v>
      </c>
      <c r="P63" s="30">
        <v>104.81651233818849</v>
      </c>
      <c r="Q63" s="30"/>
      <c r="R63" s="30">
        <v>105.96344305391867</v>
      </c>
      <c r="S63" s="28"/>
      <c r="T63" s="23">
        <v>108.07271539999999</v>
      </c>
      <c r="U63" s="23">
        <v>113.56363921020667</v>
      </c>
      <c r="V63" s="23">
        <v>105.44235664605189</v>
      </c>
      <c r="W63" s="23">
        <v>108.153814512044</v>
      </c>
      <c r="X63" s="28">
        <v>40.642993619487</v>
      </c>
    </row>
    <row r="64" spans="2:24" ht="11.25" customHeight="1">
      <c r="B64" s="29">
        <v>2004</v>
      </c>
      <c r="C64" s="30">
        <v>142.8657008128</v>
      </c>
      <c r="D64" s="30">
        <v>142.3059862947976</v>
      </c>
      <c r="E64" s="30">
        <v>150.3729284000563</v>
      </c>
      <c r="F64" s="30">
        <v>141.43337499914853</v>
      </c>
      <c r="G64" s="30"/>
      <c r="H64" s="30">
        <v>119.19195046799997</v>
      </c>
      <c r="I64" s="30">
        <v>113.22568809912558</v>
      </c>
      <c r="J64" s="30">
        <v>112.4740750265674</v>
      </c>
      <c r="K64" s="30">
        <v>120.71909280085211</v>
      </c>
      <c r="L64" s="30"/>
      <c r="M64" s="30">
        <v>110.22139571089636</v>
      </c>
      <c r="N64" s="30">
        <v>110.9357834814741</v>
      </c>
      <c r="O64" s="30">
        <v>108.13961525467772</v>
      </c>
      <c r="P64" s="30">
        <v>110.48209169548564</v>
      </c>
      <c r="Q64" s="30"/>
      <c r="R64" s="30">
        <v>110.13410781050783</v>
      </c>
      <c r="S64" s="31"/>
      <c r="T64" s="23">
        <v>119.8526413786</v>
      </c>
      <c r="U64" s="23">
        <v>125.6834810932773</v>
      </c>
      <c r="V64" s="23">
        <v>133.6956346291684</v>
      </c>
      <c r="W64" s="23">
        <v>117.15907709186348</v>
      </c>
      <c r="X64" s="28">
        <v>45.84451884653289</v>
      </c>
    </row>
    <row r="65" spans="2:24" ht="12" customHeight="1">
      <c r="B65" s="29">
        <v>2005</v>
      </c>
      <c r="C65" s="30">
        <v>162.5811675249664</v>
      </c>
      <c r="D65" s="30">
        <v>154.02438693208046</v>
      </c>
      <c r="E65" s="30">
        <v>206.90113818209522</v>
      </c>
      <c r="F65" s="30">
        <v>155.41861372042803</v>
      </c>
      <c r="G65" s="30"/>
      <c r="H65" s="30">
        <v>126.93942724841997</v>
      </c>
      <c r="I65" s="30">
        <v>120.03451680608124</v>
      </c>
      <c r="J65" s="30">
        <v>116.13697444147701</v>
      </c>
      <c r="K65" s="30">
        <v>129.59223129669053</v>
      </c>
      <c r="L65" s="30"/>
      <c r="M65" s="30">
        <v>113.84667322163408</v>
      </c>
      <c r="N65" s="30">
        <v>112.81334265454909</v>
      </c>
      <c r="O65" s="30">
        <v>109.77772258316004</v>
      </c>
      <c r="P65" s="30">
        <v>114.88866604196073</v>
      </c>
      <c r="Q65" s="30"/>
      <c r="R65" s="30">
        <v>113.72112737354226</v>
      </c>
      <c r="S65" s="31"/>
      <c r="T65" s="23">
        <v>128.0026209923448</v>
      </c>
      <c r="U65" s="23">
        <v>128.31674674119836</v>
      </c>
      <c r="V65" s="23">
        <v>178.1526849456161</v>
      </c>
      <c r="W65" s="23">
        <v>119.928958831344</v>
      </c>
      <c r="X65" s="28"/>
    </row>
    <row r="66" spans="2:24" ht="12" customHeight="1">
      <c r="B66" s="29">
        <v>2006</v>
      </c>
      <c r="C66" s="30">
        <v>187.78124849133619</v>
      </c>
      <c r="D66" s="30">
        <v>171.00381102390713</v>
      </c>
      <c r="E66" s="30">
        <v>262.91105830845214</v>
      </c>
      <c r="F66" s="30">
        <v>175.76382124343505</v>
      </c>
      <c r="G66" s="30"/>
      <c r="H66" s="30">
        <v>137.34846028279043</v>
      </c>
      <c r="I66" s="30">
        <v>127.11358601850263</v>
      </c>
      <c r="J66" s="30">
        <v>119.79060749871796</v>
      </c>
      <c r="K66" s="30">
        <v>142.48195571092657</v>
      </c>
      <c r="L66" s="30"/>
      <c r="M66" s="30">
        <v>117.04240134561549</v>
      </c>
      <c r="N66" s="30">
        <v>113.92190152801356</v>
      </c>
      <c r="O66" s="30">
        <v>110.60261148648645</v>
      </c>
      <c r="P66" s="30">
        <v>119.03839893018954</v>
      </c>
      <c r="Q66" s="30"/>
      <c r="R66" s="30">
        <v>117.8497487878252</v>
      </c>
      <c r="S66" s="31"/>
      <c r="T66" s="23">
        <v>136.70679921982423</v>
      </c>
      <c r="U66" s="23">
        <v>134.52835088691137</v>
      </c>
      <c r="V66" s="23">
        <v>219.4755196573036</v>
      </c>
      <c r="W66" s="23">
        <v>123.35865293710049</v>
      </c>
      <c r="X66" s="28"/>
    </row>
    <row r="67" spans="2:24" ht="12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1"/>
      <c r="T67" s="23"/>
      <c r="U67" s="23"/>
      <c r="V67" s="23"/>
      <c r="W67" s="23"/>
      <c r="X67" s="28"/>
    </row>
    <row r="68" spans="2:24" ht="12" customHeight="1"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1"/>
      <c r="T68" s="23"/>
      <c r="U68" s="23"/>
      <c r="V68" s="23"/>
      <c r="W68" s="23"/>
      <c r="X68" s="28"/>
    </row>
    <row r="69" spans="2:24" ht="12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32"/>
      <c r="N69" s="32"/>
      <c r="O69" s="32"/>
      <c r="P69" s="32"/>
      <c r="Q69" s="32"/>
      <c r="R69" s="32"/>
      <c r="T69" s="13"/>
      <c r="U69" s="13"/>
      <c r="V69" s="13"/>
      <c r="W69" s="13"/>
      <c r="X69" s="14"/>
    </row>
    <row r="70" spans="2:24" ht="12" customHeight="1">
      <c r="B70" s="33" t="s">
        <v>18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T70" s="33"/>
      <c r="U70" s="33"/>
      <c r="V70" s="33"/>
      <c r="W70" s="33"/>
      <c r="X70" s="34"/>
    </row>
    <row r="71" ht="9" customHeight="1">
      <c r="B71" s="35" t="s">
        <v>37</v>
      </c>
    </row>
    <row r="72" spans="2:24" ht="3.7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T72" s="13"/>
      <c r="U72" s="13"/>
      <c r="V72" s="13"/>
      <c r="W72" s="13"/>
      <c r="X72" s="14"/>
    </row>
    <row r="73" spans="2:23" ht="9" customHeight="1">
      <c r="B73" s="36"/>
      <c r="T73" s="31"/>
      <c r="U73" s="31"/>
      <c r="V73" s="31"/>
      <c r="W73" s="31"/>
    </row>
    <row r="74" spans="2:23" ht="9" customHeight="1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38"/>
      <c r="V74" s="38"/>
      <c r="W74" s="38"/>
    </row>
    <row r="75" spans="2:23" ht="9" customHeight="1"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9" ht="9" customHeight="1">
      <c r="B79" s="50" t="s">
        <v>20</v>
      </c>
    </row>
    <row r="80" spans="2:19" ht="9" customHeight="1">
      <c r="B80" s="4" t="s">
        <v>21</v>
      </c>
      <c r="H80" s="58">
        <f>+(POWER(H20/H10,0.1)-1)*100</f>
        <v>7.677096955231089</v>
      </c>
      <c r="I80" s="51">
        <f>+(POWER(I20/I10,0.1)-1)*100</f>
        <v>4.936351973198438</v>
      </c>
      <c r="J80" s="51">
        <f>+(POWER(J20/J10,0.1)-1)*100</f>
        <v>8.07474433638513</v>
      </c>
      <c r="K80" s="51">
        <f>+(POWER(K20/K10,0.1)-1)*100</f>
        <v>8.744718690991228</v>
      </c>
      <c r="L80" s="51"/>
      <c r="M80" s="51">
        <f>+(POWER(M20/M10,0.1)-1)*100</f>
        <v>5.116504593546267</v>
      </c>
      <c r="N80" s="51">
        <f>+(POWER(N20/N10,0.1)-1)*100</f>
        <v>3.006981511994189</v>
      </c>
      <c r="O80" s="51">
        <f>+(POWER(O20/O10,0.1)-1)*100</f>
        <v>4.497726418354375</v>
      </c>
      <c r="P80" s="51">
        <f>+(POWER(P20/P10,0.1)-1)*100</f>
        <v>6.5423503524634885</v>
      </c>
      <c r="Q80" s="51"/>
      <c r="R80" s="58">
        <f>+(POWER(R20/R10,0.1)-1)*100</f>
        <v>4.497726418354353</v>
      </c>
      <c r="S80" s="52"/>
    </row>
    <row r="81" spans="2:19" ht="9" customHeight="1">
      <c r="B81" s="4" t="s">
        <v>22</v>
      </c>
      <c r="H81" s="58">
        <f>+(POWER(H30/H20,0.1)-1)*100</f>
        <v>8.55622496420565</v>
      </c>
      <c r="I81" s="51">
        <f>+(POWER(I30/I20,0.1)-1)*100</f>
        <v>3.9319579005208327</v>
      </c>
      <c r="J81" s="51">
        <f>+(POWER(J30/J20,0.1)-1)*100</f>
        <v>7.177346253629313</v>
      </c>
      <c r="K81" s="51">
        <f>+(POWER(K30/K20,0.1)-1)*100</f>
        <v>10.453587856026726</v>
      </c>
      <c r="L81" s="51"/>
      <c r="M81" s="51">
        <f>+(POWER(M30/M20,0.1)-1)*100</f>
        <v>5.969576155461764</v>
      </c>
      <c r="N81" s="51">
        <f>+(POWER(N30/N20,0.1)-1)*100</f>
        <v>2.515737350290914</v>
      </c>
      <c r="O81" s="51">
        <f>+(POWER(O30/O20,0.1)-1)*100</f>
        <v>5.418006396907016</v>
      </c>
      <c r="P81" s="51">
        <f>+(POWER(P30/P20,0.1)-1)*100</f>
        <v>7.394092378577932</v>
      </c>
      <c r="Q81" s="51"/>
      <c r="R81" s="58">
        <f>+(POWER(R30/R20,0.1)-1)*100</f>
        <v>5.515201250218582</v>
      </c>
      <c r="S81" s="52"/>
    </row>
    <row r="82" spans="2:19" ht="9" customHeight="1">
      <c r="B82" s="4" t="s">
        <v>23</v>
      </c>
      <c r="H82" s="58">
        <f>+(POWER(H40/H30,0.1)-1)*100</f>
        <v>5.307197407527742</v>
      </c>
      <c r="I82" s="51">
        <f>+(POWER(I40/I30,0.1)-1)*100</f>
        <v>3.495605868473284</v>
      </c>
      <c r="J82" s="51">
        <f>+(POWER(J40/J30,0.1)-1)*100</f>
        <v>1.6775305103818416</v>
      </c>
      <c r="K82" s="51">
        <f>+(POWER(K40/K30,0.1)-1)*100</f>
        <v>7.129018503200846</v>
      </c>
      <c r="L82" s="51"/>
      <c r="M82" s="51">
        <f>+(POWER(M40/M30,0.1)-1)*100</f>
        <v>3.6418019989531647</v>
      </c>
      <c r="N82" s="51">
        <f>+(POWER(N40/N30,0.1)-1)*100</f>
        <v>2.1802404204354753</v>
      </c>
      <c r="O82" s="51">
        <f>+(POWER(O40/O30,0.1)-1)*100</f>
        <v>2.7024167202781113</v>
      </c>
      <c r="P82" s="51">
        <f>+(POWER(P40/P30,0.1)-1)*100</f>
        <v>4.278052661305387</v>
      </c>
      <c r="Q82" s="51"/>
      <c r="R82" s="58">
        <f>+(POWER(R40/R30,0.1)-1)*100</f>
        <v>4.1149105340144265</v>
      </c>
      <c r="S82" s="52"/>
    </row>
    <row r="83" spans="2:19" ht="9" customHeight="1">
      <c r="B83" s="4" t="s">
        <v>24</v>
      </c>
      <c r="H83" s="58">
        <f>+(POWER(H50/H40,0.1)-1)*100</f>
        <v>3.837655844720622</v>
      </c>
      <c r="I83" s="51">
        <f>+(POWER(I50/I40,0.1)-1)*100</f>
        <v>1.488081511260697</v>
      </c>
      <c r="J83" s="51">
        <f>+(POWER(J50/J40,0.1)-1)*100</f>
        <v>0.9818724743098306</v>
      </c>
      <c r="K83" s="51">
        <f>+(POWER(K50/K40,0.1)-1)*100</f>
        <v>5.531881245131931</v>
      </c>
      <c r="L83" s="51"/>
      <c r="M83" s="51">
        <f>+(POWER(M50/M40,0.1)-1)*100</f>
        <v>2.6382353775319833</v>
      </c>
      <c r="N83" s="51">
        <f>+(POWER(N50/N40,0.1)-1)*100</f>
        <v>2.4905058628799326</v>
      </c>
      <c r="O83" s="51">
        <f>+(POWER(O50/O40,0.1)-1)*100</f>
        <v>0.09955282949736244</v>
      </c>
      <c r="P83" s="51">
        <f>+(POWER(P50/P40,0.1)-1)*100</f>
        <v>2.9815606127256533</v>
      </c>
      <c r="Q83" s="51"/>
      <c r="R83" s="58">
        <f>+(POWER(R50/R40,0.1)-1)*100</f>
        <v>3.17767451304225</v>
      </c>
      <c r="S83" s="52"/>
    </row>
    <row r="84" spans="2:19" ht="9" customHeight="1">
      <c r="B84" s="4" t="s">
        <v>25</v>
      </c>
      <c r="H84" s="58">
        <f>+(POWER(H60/H50,0.1)-1)*100</f>
        <v>6.411021133992145</v>
      </c>
      <c r="I84" s="51">
        <f>+(POWER(I60/I50,0.1)-1)*100</f>
        <v>3.97685063399571</v>
      </c>
      <c r="J84" s="51">
        <f>+(POWER(J60/J50,0.1)-1)*100</f>
        <v>3.9543845439231173</v>
      </c>
      <c r="K84" s="51">
        <f>+(POWER(K60/K50,0.1)-1)*100</f>
        <v>7.171299142790466</v>
      </c>
      <c r="L84" s="51"/>
      <c r="M84" s="51">
        <f>+(POWER(M60/M50,0.1)-1)*100</f>
        <v>2.5694169299874225</v>
      </c>
      <c r="N84" s="51">
        <f>+(POWER(N60/N50,0.1)-1)*100</f>
        <v>2.176091510233813</v>
      </c>
      <c r="O84" s="51">
        <f>+(POWER(O60/O50,0.1)-1)*100</f>
        <v>1.5427407407823557</v>
      </c>
      <c r="P84" s="51">
        <f>+(POWER(P60/P50,0.1)-1)*100</f>
        <v>2.7887033952634255</v>
      </c>
      <c r="Q84" s="51"/>
      <c r="R84" s="58">
        <f>+(POWER(R60/R50,0.1)-1)*100</f>
        <v>2.3208322557930705</v>
      </c>
      <c r="S84" s="52"/>
    </row>
    <row r="85" spans="2:19" ht="9" customHeight="1">
      <c r="B85" s="4" t="s">
        <v>26</v>
      </c>
      <c r="H85" s="58">
        <f>+(POWER(H66/H60,1/6)-1)*100</f>
        <v>5.431560001495495</v>
      </c>
      <c r="I85" s="51">
        <f>+(POWER(I66/I60,1/6)-1)*100</f>
        <v>4.079531459855135</v>
      </c>
      <c r="J85" s="51">
        <f>+(POWER(J66/J60,1/6)-1)*100</f>
        <v>3.05533069137518</v>
      </c>
      <c r="K85" s="51">
        <f>+(POWER(K66/K60,1/6)-1)*100</f>
        <v>6.078322825094107</v>
      </c>
      <c r="L85" s="51"/>
      <c r="M85" s="51">
        <f>+(POWER(M66/M60,1/6)-1)*100</f>
        <v>2.6574653722460706</v>
      </c>
      <c r="N85" s="51">
        <f>+(POWER(N66/N60,1/6)-1)*100</f>
        <v>2.19615058397864</v>
      </c>
      <c r="O85" s="51">
        <f>+(POWER(O66/O60,1/6)-1)*100</f>
        <v>1.6937424629769549</v>
      </c>
      <c r="P85" s="51">
        <f>+(POWER(P66/P60,1/6)-1)*100</f>
        <v>2.947193797030012</v>
      </c>
      <c r="Q85" s="51"/>
      <c r="R85" s="58">
        <f>+(POWER(R66/R60,1/6)-1)*100</f>
        <v>2.775147841776704</v>
      </c>
      <c r="S85" s="52"/>
    </row>
    <row r="90" spans="2:23" s="40" customFormat="1" ht="9" customHeight="1">
      <c r="B90" s="53" t="s">
        <v>19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3"/>
      <c r="T90" s="43"/>
      <c r="U90" s="43"/>
      <c r="V90" s="43"/>
      <c r="W90" s="43"/>
    </row>
    <row r="91" spans="2:23" s="40" customFormat="1" ht="9" customHeight="1">
      <c r="B91" s="41">
        <v>1990</v>
      </c>
      <c r="C91" s="42"/>
      <c r="D91" s="42"/>
      <c r="E91" s="42"/>
      <c r="F91" s="42"/>
      <c r="G91" s="42"/>
      <c r="H91" s="42">
        <f>+H50</f>
        <v>53.71973880954391</v>
      </c>
      <c r="I91" s="42">
        <f>+I50</f>
        <v>67.70697500845364</v>
      </c>
      <c r="J91" s="42">
        <f>+J50</f>
        <v>67.85344224645536</v>
      </c>
      <c r="K91" s="42">
        <f>+K50</f>
        <v>50.02821952587948</v>
      </c>
      <c r="L91" s="42"/>
      <c r="M91" s="42">
        <f>+M50</f>
        <v>77.59274797525538</v>
      </c>
      <c r="N91" s="42">
        <f>+N50</f>
        <v>80.63194608614903</v>
      </c>
      <c r="O91" s="42">
        <f>+O50</f>
        <v>85.80472174461181</v>
      </c>
      <c r="P91" s="42">
        <f>+P50</f>
        <v>75.9532080826219</v>
      </c>
      <c r="Q91" s="42"/>
      <c r="R91" s="42">
        <f>+R50</f>
        <v>79.49857802071341</v>
      </c>
      <c r="S91" s="43"/>
      <c r="T91" s="43"/>
      <c r="U91" s="43"/>
      <c r="V91" s="43"/>
      <c r="W91" s="43"/>
    </row>
    <row r="92" spans="2:23" s="40" customFormat="1" ht="9" customHeight="1">
      <c r="B92" s="42">
        <f>+B91+1</f>
        <v>1991</v>
      </c>
      <c r="C92" s="44"/>
      <c r="D92" s="44"/>
      <c r="E92" s="44"/>
      <c r="F92" s="44"/>
      <c r="G92" s="44"/>
      <c r="H92" s="44">
        <f>+H91*(1+H$84/100)</f>
        <v>57.16372261774915</v>
      </c>
      <c r="I92" s="44">
        <f aca="true" t="shared" si="0" ref="I92:K101">+I91*(1+I$84/100)</f>
        <v>70.39958027333664</v>
      </c>
      <c r="J92" s="44">
        <f t="shared" si="0"/>
        <v>70.536628279169</v>
      </c>
      <c r="K92" s="44">
        <f t="shared" si="0"/>
        <v>53.61589280389221</v>
      </c>
      <c r="L92" s="44"/>
      <c r="M92" s="44">
        <f aca="true" t="shared" si="1" ref="M92:P101">+M91*(1+M$84/100)</f>
        <v>79.58642917817406</v>
      </c>
      <c r="N92" s="44">
        <f t="shared" si="1"/>
        <v>82.38657101946602</v>
      </c>
      <c r="O92" s="44">
        <f t="shared" si="1"/>
        <v>87.12846614448087</v>
      </c>
      <c r="P92" s="44">
        <f t="shared" si="1"/>
        <v>78.07131777523347</v>
      </c>
      <c r="Q92" s="44"/>
      <c r="R92" s="44">
        <f>+R91*(1+R$84/100)</f>
        <v>81.34360666231494</v>
      </c>
      <c r="T92" s="45"/>
      <c r="U92" s="45"/>
      <c r="V92" s="45"/>
      <c r="W92" s="45"/>
    </row>
    <row r="93" spans="2:23" s="40" customFormat="1" ht="9" customHeight="1">
      <c r="B93" s="42">
        <f aca="true" t="shared" si="2" ref="B93:B105">+B92+1</f>
        <v>1992</v>
      </c>
      <c r="C93" s="44"/>
      <c r="D93" s="44"/>
      <c r="E93" s="44"/>
      <c r="F93" s="44"/>
      <c r="G93" s="44"/>
      <c r="H93" s="44">
        <f aca="true" t="shared" si="3" ref="H93:H101">+H92*(1+H$84/100)</f>
        <v>60.828500955749696</v>
      </c>
      <c r="I93" s="44">
        <f t="shared" si="0"/>
        <v>73.19926642776714</v>
      </c>
      <c r="J93" s="44">
        <f t="shared" si="0"/>
        <v>73.32591780564495</v>
      </c>
      <c r="K93" s="44">
        <f t="shared" si="0"/>
        <v>57.460848864937184</v>
      </c>
      <c r="L93" s="44"/>
      <c r="M93" s="44">
        <f t="shared" si="1"/>
        <v>81.63133636345052</v>
      </c>
      <c r="N93" s="44">
        <f t="shared" si="1"/>
        <v>84.17937819699337</v>
      </c>
      <c r="O93" s="44">
        <f t="shared" si="1"/>
        <v>88.47263248851054</v>
      </c>
      <c r="P93" s="44">
        <f t="shared" si="1"/>
        <v>80.2484952647583</v>
      </c>
      <c r="Q93" s="44"/>
      <c r="R93" s="44">
        <f aca="true" t="shared" si="4" ref="R93:R101">+R92*(1+R$84/100)</f>
        <v>83.23145532375939</v>
      </c>
      <c r="T93" s="45"/>
      <c r="U93" s="45"/>
      <c r="V93" s="45"/>
      <c r="W93" s="45"/>
    </row>
    <row r="94" spans="2:23" s="40" customFormat="1" ht="9" customHeight="1">
      <c r="B94" s="42">
        <f t="shared" si="2"/>
        <v>1993</v>
      </c>
      <c r="C94" s="44"/>
      <c r="D94" s="44"/>
      <c r="E94" s="44"/>
      <c r="F94" s="44"/>
      <c r="G94" s="44"/>
      <c r="H94" s="44">
        <f t="shared" si="3"/>
        <v>64.72822900751342</v>
      </c>
      <c r="I94" s="44">
        <f t="shared" si="0"/>
        <v>76.11029191878</v>
      </c>
      <c r="J94" s="44">
        <f t="shared" si="0"/>
        <v>76.22550656604115</v>
      </c>
      <c r="K94" s="44">
        <f t="shared" si="0"/>
        <v>61.58153822702855</v>
      </c>
      <c r="L94" s="44"/>
      <c r="M94" s="44">
        <f t="shared" si="1"/>
        <v>83.728785740148</v>
      </c>
      <c r="N94" s="44">
        <f t="shared" si="1"/>
        <v>86.01119849930575</v>
      </c>
      <c r="O94" s="44">
        <f t="shared" si="1"/>
        <v>89.83753583435345</v>
      </c>
      <c r="P94" s="44">
        <f t="shared" si="1"/>
        <v>82.48638777685443</v>
      </c>
      <c r="Q94" s="44"/>
      <c r="R94" s="44">
        <f t="shared" si="4"/>
        <v>85.1631177858792</v>
      </c>
      <c r="T94" s="45"/>
      <c r="U94" s="45"/>
      <c r="V94" s="45"/>
      <c r="W94" s="45"/>
    </row>
    <row r="95" spans="2:23" s="40" customFormat="1" ht="9" customHeight="1">
      <c r="B95" s="42">
        <f t="shared" si="2"/>
        <v>1994</v>
      </c>
      <c r="H95" s="44">
        <f t="shared" si="3"/>
        <v>68.87796944884394</v>
      </c>
      <c r="I95" s="44">
        <f t="shared" si="0"/>
        <v>79.137084545488</v>
      </c>
      <c r="J95" s="44">
        <f t="shared" si="0"/>
        <v>79.23975621621578</v>
      </c>
      <c r="K95" s="44">
        <f t="shared" si="0"/>
        <v>65.99773455002064</v>
      </c>
      <c r="L95" s="44"/>
      <c r="M95" s="44">
        <f t="shared" si="1"/>
        <v>85.88012733622826</v>
      </c>
      <c r="N95" s="44">
        <f t="shared" si="1"/>
        <v>87.8828808876995</v>
      </c>
      <c r="O95" s="44">
        <f t="shared" si="1"/>
        <v>91.22349610018496</v>
      </c>
      <c r="P95" s="44">
        <f t="shared" si="1"/>
        <v>84.78668847341773</v>
      </c>
      <c r="Q95" s="44"/>
      <c r="R95" s="44">
        <f t="shared" si="4"/>
        <v>87.13961089349293</v>
      </c>
      <c r="T95" s="45"/>
      <c r="U95" s="45"/>
      <c r="V95" s="45"/>
      <c r="W95" s="45"/>
    </row>
    <row r="96" spans="2:23" s="40" customFormat="1" ht="9" customHeight="1">
      <c r="B96" s="42">
        <f t="shared" si="2"/>
        <v>1995</v>
      </c>
      <c r="H96" s="44">
        <f t="shared" si="3"/>
        <v>73.29375062687399</v>
      </c>
      <c r="I96" s="44">
        <f t="shared" si="0"/>
        <v>82.28424819396095</v>
      </c>
      <c r="J96" s="44">
        <f t="shared" si="0"/>
        <v>82.37320088867217</v>
      </c>
      <c r="K96" s="44">
        <f t="shared" si="0"/>
        <v>70.73062952206739</v>
      </c>
      <c r="L96" s="44"/>
      <c r="M96" s="44">
        <f t="shared" si="1"/>
        <v>88.08674586750006</v>
      </c>
      <c r="N96" s="44">
        <f t="shared" si="1"/>
        <v>89.79529279764563</v>
      </c>
      <c r="O96" s="44">
        <f t="shared" si="1"/>
        <v>92.63083813968852</v>
      </c>
      <c r="P96" s="44">
        <f t="shared" si="1"/>
        <v>87.15113773360736</v>
      </c>
      <c r="Q96" s="44"/>
      <c r="R96" s="44">
        <f t="shared" si="4"/>
        <v>89.16197509068168</v>
      </c>
      <c r="T96" s="45"/>
      <c r="U96" s="45"/>
      <c r="V96" s="45"/>
      <c r="W96" s="45"/>
    </row>
    <row r="97" spans="2:23" s="40" customFormat="1" ht="9" customHeight="1">
      <c r="B97" s="42">
        <f t="shared" si="2"/>
        <v>1996</v>
      </c>
      <c r="H97" s="44">
        <f t="shared" si="3"/>
        <v>77.99262846945838</v>
      </c>
      <c r="I97" s="44">
        <f t="shared" si="0"/>
        <v>85.55656983994109</v>
      </c>
      <c r="J97" s="44">
        <f t="shared" si="0"/>
        <v>85.63055401294856</v>
      </c>
      <c r="K97" s="44">
        <f t="shared" si="0"/>
        <v>75.80293455067371</v>
      </c>
      <c r="L97" s="44"/>
      <c r="M97" s="44">
        <f t="shared" si="1"/>
        <v>90.3500616288946</v>
      </c>
      <c r="N97" s="44">
        <f t="shared" si="1"/>
        <v>91.74932054080479</v>
      </c>
      <c r="O97" s="44">
        <f t="shared" si="1"/>
        <v>94.05989181819766</v>
      </c>
      <c r="P97" s="44">
        <f t="shared" si="1"/>
        <v>89.58152447059517</v>
      </c>
      <c r="Q97" s="44"/>
      <c r="R97" s="44">
        <f t="shared" si="4"/>
        <v>91.2312749684884</v>
      </c>
      <c r="T97" s="45"/>
      <c r="U97" s="45"/>
      <c r="V97" s="45"/>
      <c r="W97" s="45"/>
    </row>
    <row r="98" spans="2:23" s="40" customFormat="1" ht="9" customHeight="1">
      <c r="B98" s="42">
        <f t="shared" si="2"/>
        <v>1997</v>
      </c>
      <c r="H98" s="44">
        <f t="shared" si="3"/>
        <v>82.99275236359134</v>
      </c>
      <c r="I98" s="44">
        <f t="shared" si="0"/>
        <v>88.95902683004577</v>
      </c>
      <c r="J98" s="44">
        <f t="shared" si="0"/>
        <v>89.01671540571233</v>
      </c>
      <c r="K98" s="44">
        <f t="shared" si="0"/>
        <v>81.2389897463162</v>
      </c>
      <c r="L98" s="44"/>
      <c r="M98" s="44">
        <f t="shared" si="1"/>
        <v>92.67153140864148</v>
      </c>
      <c r="N98" s="44">
        <f t="shared" si="1"/>
        <v>93.74586971579045</v>
      </c>
      <c r="O98" s="44">
        <f t="shared" si="1"/>
        <v>95.5109920900128</v>
      </c>
      <c r="P98" s="44">
        <f t="shared" si="1"/>
        <v>92.0796874850354</v>
      </c>
      <c r="Q98" s="44"/>
      <c r="R98" s="44">
        <f t="shared" si="4"/>
        <v>93.34859982532835</v>
      </c>
      <c r="T98" s="45"/>
      <c r="U98" s="45"/>
      <c r="V98" s="45"/>
      <c r="W98" s="45"/>
    </row>
    <row r="99" spans="2:23" s="40" customFormat="1" ht="9" customHeight="1">
      <c r="B99" s="42">
        <f t="shared" si="2"/>
        <v>1998</v>
      </c>
      <c r="H99" s="44">
        <f t="shared" si="3"/>
        <v>88.31343525730294</v>
      </c>
      <c r="I99" s="44">
        <f t="shared" si="0"/>
        <v>92.49679445253287</v>
      </c>
      <c r="J99" s="44">
        <f t="shared" si="0"/>
        <v>92.53677864122385</v>
      </c>
      <c r="K99" s="44">
        <f t="shared" si="0"/>
        <v>87.0648807216054</v>
      </c>
      <c r="L99" s="44"/>
      <c r="M99" s="44">
        <f t="shared" si="1"/>
        <v>95.05264942593374</v>
      </c>
      <c r="N99" s="44">
        <f t="shared" si="1"/>
        <v>95.78586562787062</v>
      </c>
      <c r="O99" s="44">
        <f t="shared" si="1"/>
        <v>96.98447907691084</v>
      </c>
      <c r="P99" s="44">
        <f t="shared" si="1"/>
        <v>94.64751685627853</v>
      </c>
      <c r="Q99" s="44"/>
      <c r="R99" s="44">
        <f t="shared" si="4"/>
        <v>95.51506424040576</v>
      </c>
      <c r="T99" s="45"/>
      <c r="U99" s="45"/>
      <c r="V99" s="45"/>
      <c r="W99" s="45"/>
    </row>
    <row r="100" spans="2:23" s="40" customFormat="1" ht="9" customHeight="1">
      <c r="B100" s="42">
        <f t="shared" si="2"/>
        <v>1999</v>
      </c>
      <c r="H100" s="44">
        <f t="shared" si="3"/>
        <v>93.9752282558031</v>
      </c>
      <c r="I100" s="44">
        <f t="shared" si="0"/>
        <v>96.17525380914412</v>
      </c>
      <c r="J100" s="44">
        <f t="shared" si="0"/>
        <v>96.19603871325675</v>
      </c>
      <c r="K100" s="44">
        <f t="shared" si="0"/>
        <v>93.30856376646544</v>
      </c>
      <c r="L100" s="44"/>
      <c r="M100" s="44">
        <f t="shared" si="1"/>
        <v>97.49494829268527</v>
      </c>
      <c r="N100" s="44">
        <f t="shared" si="1"/>
        <v>97.87025371780268</v>
      </c>
      <c r="O100" s="44">
        <f t="shared" si="1"/>
        <v>98.4806981478659</v>
      </c>
      <c r="P100" s="44">
        <f t="shared" si="1"/>
        <v>97.2869553723821</v>
      </c>
      <c r="Q100" s="44"/>
      <c r="R100" s="44">
        <f t="shared" si="4"/>
        <v>97.73180866043857</v>
      </c>
      <c r="T100" s="45"/>
      <c r="U100" s="45"/>
      <c r="V100" s="45"/>
      <c r="W100" s="45"/>
    </row>
    <row r="101" spans="2:18" s="40" customFormat="1" ht="9" customHeight="1">
      <c r="B101" s="46">
        <f t="shared" si="2"/>
        <v>2000</v>
      </c>
      <c r="C101" s="47"/>
      <c r="D101" s="47"/>
      <c r="E101" s="47"/>
      <c r="F101" s="47"/>
      <c r="G101" s="47"/>
      <c r="H101" s="54">
        <f t="shared" si="3"/>
        <v>100</v>
      </c>
      <c r="I101" s="54">
        <f t="shared" si="0"/>
        <v>100.00000000000006</v>
      </c>
      <c r="J101" s="54">
        <f t="shared" si="0"/>
        <v>100.00000000000009</v>
      </c>
      <c r="K101" s="54">
        <f t="shared" si="0"/>
        <v>100.00000000000007</v>
      </c>
      <c r="L101" s="54"/>
      <c r="M101" s="54">
        <f t="shared" si="1"/>
        <v>100</v>
      </c>
      <c r="N101" s="54">
        <f t="shared" si="1"/>
        <v>100.00000000000009</v>
      </c>
      <c r="O101" s="54">
        <f t="shared" si="1"/>
        <v>99.99999999999991</v>
      </c>
      <c r="P101" s="54">
        <f t="shared" si="1"/>
        <v>100.00000000000013</v>
      </c>
      <c r="Q101" s="54"/>
      <c r="R101" s="54">
        <f t="shared" si="4"/>
        <v>100</v>
      </c>
    </row>
    <row r="102" spans="2:18" s="40" customFormat="1" ht="9" customHeight="1">
      <c r="B102" s="42">
        <f t="shared" si="2"/>
        <v>2001</v>
      </c>
      <c r="H102" s="44">
        <f>+H101*(1+H$85/100)</f>
        <v>105.4315600014955</v>
      </c>
      <c r="I102" s="44">
        <f aca="true" t="shared" si="5" ref="I102:K106">+I101*(1+I$85/100)</f>
        <v>104.07953145985519</v>
      </c>
      <c r="J102" s="44">
        <f t="shared" si="5"/>
        <v>103.05533069137526</v>
      </c>
      <c r="K102" s="44">
        <f t="shared" si="5"/>
        <v>106.07832282509418</v>
      </c>
      <c r="M102" s="44">
        <f aca="true" t="shared" si="6" ref="M102:P106">+M101*(1+M$85/100)</f>
        <v>102.65746537224607</v>
      </c>
      <c r="N102" s="44">
        <f t="shared" si="6"/>
        <v>102.19615058397872</v>
      </c>
      <c r="O102" s="44">
        <f t="shared" si="6"/>
        <v>101.69374246297687</v>
      </c>
      <c r="P102" s="44">
        <f t="shared" si="6"/>
        <v>102.94719379703014</v>
      </c>
      <c r="R102" s="44">
        <f>+R101*(1+R$85/100)</f>
        <v>102.7751478417767</v>
      </c>
    </row>
    <row r="103" spans="2:18" s="40" customFormat="1" ht="9" customHeight="1">
      <c r="B103" s="42">
        <f t="shared" si="2"/>
        <v>2002</v>
      </c>
      <c r="H103" s="44">
        <f>+H102*(1+H$85/100)</f>
        <v>111.15813844348945</v>
      </c>
      <c r="I103" s="44">
        <f t="shared" si="5"/>
        <v>108.32548868902981</v>
      </c>
      <c r="J103" s="44">
        <f t="shared" si="5"/>
        <v>106.20401183908703</v>
      </c>
      <c r="K103" s="44">
        <f t="shared" si="5"/>
        <v>112.5261057338489</v>
      </c>
      <c r="M103" s="44">
        <f t="shared" si="6"/>
        <v>105.38555196653901</v>
      </c>
      <c r="N103" s="44">
        <f t="shared" si="6"/>
        <v>104.44053194183246</v>
      </c>
      <c r="O103" s="44">
        <f t="shared" si="6"/>
        <v>103.41617256126274</v>
      </c>
      <c r="P103" s="44">
        <f t="shared" si="6"/>
        <v>105.98124710683268</v>
      </c>
      <c r="R103" s="44">
        <f>+R102*(1+R$85/100)</f>
        <v>105.62731013899058</v>
      </c>
    </row>
    <row r="104" spans="2:18" s="40" customFormat="1" ht="9" customHeight="1">
      <c r="B104" s="42">
        <f t="shared" si="2"/>
        <v>2003</v>
      </c>
      <c r="H104" s="44">
        <f>+H103*(1+H$85/100)</f>
        <v>117.19575942959301</v>
      </c>
      <c r="I104" s="44">
        <f t="shared" si="5"/>
        <v>112.7446610791406</v>
      </c>
      <c r="J104" s="44">
        <f t="shared" si="5"/>
        <v>109.44889560827839</v>
      </c>
      <c r="K104" s="44">
        <f t="shared" si="5"/>
        <v>119.36580570285896</v>
      </c>
      <c r="M104" s="44">
        <f t="shared" si="6"/>
        <v>108.18613651740017</v>
      </c>
      <c r="N104" s="44">
        <f t="shared" si="6"/>
        <v>106.73420329398341</v>
      </c>
      <c r="O104" s="44">
        <f t="shared" si="6"/>
        <v>105.16777618951836</v>
      </c>
      <c r="P104" s="44">
        <f t="shared" si="6"/>
        <v>109.1047198475803</v>
      </c>
      <c r="R104" s="44">
        <f>+R103*(1+R$85/100)</f>
        <v>108.55862415663957</v>
      </c>
    </row>
    <row r="105" spans="2:18" s="40" customFormat="1" ht="9" customHeight="1">
      <c r="B105" s="42">
        <f t="shared" si="2"/>
        <v>2004</v>
      </c>
      <c r="H105" s="44">
        <f>+H104*(1+H$85/100)</f>
        <v>123.56131742221967</v>
      </c>
      <c r="I105" s="44">
        <f t="shared" si="5"/>
        <v>117.34411499717119</v>
      </c>
      <c r="J105" s="44">
        <f t="shared" si="5"/>
        <v>112.79292130716931</v>
      </c>
      <c r="K105" s="44">
        <f t="shared" si="5"/>
        <v>126.62124471625333</v>
      </c>
      <c r="M105" s="44">
        <f t="shared" si="6"/>
        <v>111.06114563292094</v>
      </c>
      <c r="N105" s="44">
        <f t="shared" si="6"/>
        <v>109.07824712292918</v>
      </c>
      <c r="O105" s="44">
        <f t="shared" si="6"/>
        <v>106.9490474722088</v>
      </c>
      <c r="P105" s="44">
        <f t="shared" si="6"/>
        <v>112.32024738319515</v>
      </c>
      <c r="R105" s="44">
        <f>+R104*(1+R$85/100)</f>
        <v>111.57128647198503</v>
      </c>
    </row>
    <row r="106" spans="2:18" s="40" customFormat="1" ht="9" customHeight="1">
      <c r="B106" s="42">
        <v>2005</v>
      </c>
      <c r="H106" s="44">
        <f>+H105*(1+H$85/100)</f>
        <v>130.27262451664583</v>
      </c>
      <c r="I106" s="44">
        <f t="shared" si="5"/>
        <v>122.13120508476938</v>
      </c>
      <c r="J106" s="44">
        <f t="shared" si="5"/>
        <v>116.2391180495659</v>
      </c>
      <c r="K106" s="44">
        <f t="shared" si="5"/>
        <v>134.3176927352596</v>
      </c>
      <c r="M106" s="44">
        <f t="shared" si="6"/>
        <v>114.0125571201356</v>
      </c>
      <c r="N106" s="44">
        <f t="shared" si="6"/>
        <v>111.47376968411305</v>
      </c>
      <c r="O106" s="44">
        <f t="shared" si="6"/>
        <v>108.76048890299498</v>
      </c>
      <c r="P106" s="44">
        <f t="shared" si="6"/>
        <v>115.63054274688145</v>
      </c>
      <c r="R106" s="44">
        <f>+R105*(1+R$85/100)</f>
        <v>114.66755462055482</v>
      </c>
    </row>
    <row r="107" spans="2:18" s="40" customFormat="1" ht="9" customHeight="1">
      <c r="B107" s="46">
        <v>2006</v>
      </c>
      <c r="C107" s="47"/>
      <c r="D107" s="47"/>
      <c r="E107" s="47"/>
      <c r="F107" s="47"/>
      <c r="G107" s="47"/>
      <c r="H107" s="48">
        <f>+H106*(1+H$85/100)-H66</f>
        <v>0</v>
      </c>
      <c r="I107" s="48">
        <f>+I106*(1+I$85/100)-I66</f>
        <v>1.1368683772161603E-13</v>
      </c>
      <c r="J107" s="48">
        <f>+J106*(1+J$85/100)-J66</f>
        <v>1.5631940186722204E-13</v>
      </c>
      <c r="K107" s="48">
        <f>+K106*(1+K$85/100)-K66</f>
        <v>0</v>
      </c>
      <c r="L107" s="49"/>
      <c r="M107" s="48">
        <f>+M106*(1+M$85/100)-M66</f>
        <v>0</v>
      </c>
      <c r="N107" s="48">
        <f>+N106*(1+N$85/100)-N66</f>
        <v>1.4210854715202004E-13</v>
      </c>
      <c r="O107" s="48">
        <f>+O106*(1+O$85/100)-O66</f>
        <v>-1.1368683772161603E-13</v>
      </c>
      <c r="P107" s="48">
        <f>+P106*(1+P$85/100)-P66</f>
        <v>1.2789769243681803E-13</v>
      </c>
      <c r="Q107" s="49"/>
      <c r="R107" s="48">
        <f>+R106*(1+R$85/100)-R66</f>
        <v>0</v>
      </c>
    </row>
    <row r="112" spans="2:18" ht="9" customHeight="1">
      <c r="B112" s="4">
        <v>2001</v>
      </c>
      <c r="H112" s="58">
        <f aca="true" t="shared" si="7" ref="H112:H117">+H61/H60*100-100</f>
        <v>-0.4000000000000057</v>
      </c>
      <c r="R112" s="58">
        <f aca="true" t="shared" si="8" ref="R112:R117">+R61/R60*100-100</f>
        <v>1.4680159038344556</v>
      </c>
    </row>
    <row r="113" spans="2:18" ht="9" customHeight="1">
      <c r="B113" s="4">
        <f>+B112+1</f>
        <v>2002</v>
      </c>
      <c r="H113" s="58">
        <f t="shared" si="7"/>
        <v>3.499999999999986</v>
      </c>
      <c r="R113" s="58">
        <f t="shared" si="8"/>
        <v>1.8316832892154764</v>
      </c>
    </row>
    <row r="114" spans="2:18" ht="9" customHeight="1">
      <c r="B114" s="4">
        <f>+B113+1</f>
        <v>2003</v>
      </c>
      <c r="H114" s="58">
        <f t="shared" si="7"/>
        <v>5.400000000000006</v>
      </c>
      <c r="R114" s="58">
        <f t="shared" si="8"/>
        <v>2.551961208367672</v>
      </c>
    </row>
    <row r="115" spans="2:18" ht="9" customHeight="1">
      <c r="B115" s="4">
        <f>+B114+1</f>
        <v>2004</v>
      </c>
      <c r="H115" s="58">
        <f t="shared" si="7"/>
        <v>9.700000000000003</v>
      </c>
      <c r="R115" s="58">
        <f t="shared" si="8"/>
        <v>3.935946809945534</v>
      </c>
    </row>
    <row r="116" spans="2:18" ht="9" customHeight="1">
      <c r="B116" s="4">
        <f>+B115+1</f>
        <v>2005</v>
      </c>
      <c r="H116" s="58">
        <f t="shared" si="7"/>
        <v>6.5</v>
      </c>
      <c r="R116" s="58">
        <f t="shared" si="8"/>
        <v>3.2569561186313933</v>
      </c>
    </row>
    <row r="117" spans="2:18" ht="9" customHeight="1">
      <c r="B117" s="4">
        <f>+B116+1</f>
        <v>2006</v>
      </c>
      <c r="H117" s="58">
        <f t="shared" si="7"/>
        <v>8.200000000000003</v>
      </c>
      <c r="R117" s="58">
        <f t="shared" si="8"/>
        <v>3.6304787946056507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2008-08-01T09:04:48Z</cp:lastPrinted>
  <dcterms:created xsi:type="dcterms:W3CDTF">2007-09-13T08:22:07Z</dcterms:created>
  <dcterms:modified xsi:type="dcterms:W3CDTF">2011-09-22T12:41:52Z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2077749691</vt:i4>
  </property>
  <property fmtid="{D5CDD505-2E9C-101B-9397-08002B2CF9AE}" pid="3" name="_EmailSubject">
    <vt:lpwstr>Chart for ITS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ReviewingToolsShownOnce">
    <vt:lpwstr/>
  </property>
</Properties>
</file>